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sigs" ContentType="application/vnd.openxmlformats-package.digital-signature-origin"/>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7.xml" ContentType="application/vnd.openxmlformats-officedocument.drawing+xml"/>
  <Override PartName="/xl/drawings/drawing2.xml" ContentType="application/vnd.openxmlformats-officedocument.drawing+xml"/>
  <Override PartName="/xl/drawings/drawing8.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ustom.xml" ContentType="application/vnd.openxmlformats-officedocument.custom-properties+xml"/>
  <Override PartName="/xl/activeX/activeX1.xml" ContentType="application/vnd.ms-office.activeX+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Override PartName="/_xmlsignatures/sig3.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hidePivotFieldList="1"/>
  <mc:AlternateContent xmlns:mc="http://schemas.openxmlformats.org/markup-compatibility/2006">
    <mc:Choice Requires="x15">
      <x15ac:absPath xmlns:x15ac="http://schemas.microsoft.com/office/spreadsheetml/2010/11/ac" url="C:\Users\dsanchez.ATLASINV\Desktop\"/>
    </mc:Choice>
  </mc:AlternateContent>
  <xr:revisionPtr revIDLastSave="0" documentId="13_ncr:1_{F281161B-BE0B-4763-A7C0-45FA9B99520A}" xr6:coauthVersionLast="47" xr6:coauthVersionMax="47" xr10:uidLastSave="{00000000-0000-0000-0000-000000000000}"/>
  <bookViews>
    <workbookView xWindow="-108" yWindow="-108" windowWidth="23256" windowHeight="12456" tabRatio="1000" xr2:uid="{00000000-000D-0000-FFFF-FFFF00000000}"/>
  </bookViews>
  <sheets>
    <sheet name="Portada" sheetId="19" r:id="rId1"/>
    <sheet name="Información General" sheetId="14" r:id="rId2"/>
    <sheet name="BG 062023" sheetId="32" state="hidden" r:id="rId3"/>
    <sheet name="BG" sheetId="3" r:id="rId4"/>
    <sheet name="EERR" sheetId="26" r:id="rId5"/>
    <sheet name="VPN" sheetId="7" r:id="rId6"/>
    <sheet name="EFE" sheetId="5" r:id="rId7"/>
    <sheet name="Nota I" sheetId="8" r:id="rId8"/>
    <sheet name="Nota II" sheetId="9" r:id="rId9"/>
  </sheets>
  <definedNames>
    <definedName name="\a" localSheetId="1">#REF!</definedName>
    <definedName name="\a" localSheetId="7">#REF!</definedName>
    <definedName name="\a" localSheetId="8">#REF!</definedName>
    <definedName name="\a">#REF!</definedName>
    <definedName name="_____DAT23" localSheetId="1">#REF!</definedName>
    <definedName name="_____DAT23" localSheetId="7">#REF!</definedName>
    <definedName name="_____DAT23" localSheetId="8">#REF!</definedName>
    <definedName name="_____DAT23">#REF!</definedName>
    <definedName name="_____DAT24" localSheetId="1">#REF!</definedName>
    <definedName name="_____DAT24" localSheetId="7">#REF!</definedName>
    <definedName name="_____DAT24" localSheetId="8">#REF!</definedName>
    <definedName name="_____DAT24">#REF!</definedName>
    <definedName name="____DAT23">#REF!</definedName>
    <definedName name="____DAT24">#REF!</definedName>
    <definedName name="___DAT1">#REF!</definedName>
    <definedName name="___DAT12">#REF!</definedName>
    <definedName name="___DAT13">#REF!</definedName>
    <definedName name="___DAT14">#REF!</definedName>
    <definedName name="___DAT15">#REF!</definedName>
    <definedName name="___DAT16">#REF!</definedName>
    <definedName name="___DAT17">#REF!</definedName>
    <definedName name="___DAT18">#REF!</definedName>
    <definedName name="___DAT19">#REF!</definedName>
    <definedName name="___DAT2">#REF!</definedName>
    <definedName name="___DAT20">#REF!</definedName>
    <definedName name="___DAT22">#REF!</definedName>
    <definedName name="___DAT23">#REF!</definedName>
    <definedName name="___DAT24">#REF!</definedName>
    <definedName name="___DAT3">#REF!</definedName>
    <definedName name="___DAT4">#REF!</definedName>
    <definedName name="___DAT5">#REF!</definedName>
    <definedName name="___DAT6">#REF!</definedName>
    <definedName name="___DAT7">#REF!</definedName>
    <definedName name="___DAT8">#REF!</definedName>
    <definedName name="__DAT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20">#REF!</definedName>
    <definedName name="__DAT22">#REF!</definedName>
    <definedName name="__DAT23" localSheetId="5">#REF!</definedName>
    <definedName name="__DAT23">#REF!</definedName>
    <definedName name="__DAT24" localSheetId="5">#REF!</definedName>
    <definedName name="__DAT24">#REF!</definedName>
    <definedName name="__DAT3">#REF!</definedName>
    <definedName name="__DAT4">#REF!</definedName>
    <definedName name="__DAT5">#REF!</definedName>
    <definedName name="__DAT6">#REF!</definedName>
    <definedName name="__DAT7">#REF!</definedName>
    <definedName name="__DAT8">#REF!</definedName>
    <definedName name="__RSE1">#REF!</definedName>
    <definedName name="__RSE2">#REF!</definedName>
    <definedName name="_DAT1">#REF!</definedName>
    <definedName name="_DAT12">#REF!</definedName>
    <definedName name="_DAT13" localSheetId="5">#REF!</definedName>
    <definedName name="_DAT13">#REF!</definedName>
    <definedName name="_DAT14" localSheetId="5">#REF!</definedName>
    <definedName name="_DAT14">#REF!</definedName>
    <definedName name="_DAT15">#REF!</definedName>
    <definedName name="_DAT16">#REF!</definedName>
    <definedName name="_DAT17" localSheetId="5">#REF!</definedName>
    <definedName name="_DAT17">#REF!</definedName>
    <definedName name="_DAT18" localSheetId="5">#REF!</definedName>
    <definedName name="_DAT18">#REF!</definedName>
    <definedName name="_DAT19" localSheetId="5">#REF!</definedName>
    <definedName name="_DAT19">#REF!</definedName>
    <definedName name="_DAT2">#REF!</definedName>
    <definedName name="_DAT20" localSheetId="5">#REF!</definedName>
    <definedName name="_DAT20">#REF!</definedName>
    <definedName name="_DAT22" localSheetId="5">#REF!</definedName>
    <definedName name="_DAT22">#REF!</definedName>
    <definedName name="_DAT23" localSheetId="5">#REF!</definedName>
    <definedName name="_DAT23">#REF!</definedName>
    <definedName name="_DAT24" localSheetId="5">#REF!</definedName>
    <definedName name="_DAT24">#REF!</definedName>
    <definedName name="_DAT3" localSheetId="5">#REF!</definedName>
    <definedName name="_DAT3">#REF!</definedName>
    <definedName name="_DAT4" localSheetId="5">#REF!</definedName>
    <definedName name="_DAT4">#REF!</definedName>
    <definedName name="_DAT5" localSheetId="5">#REF!</definedName>
    <definedName name="_DAT5">#REF!</definedName>
    <definedName name="_DAT6">#REF!</definedName>
    <definedName name="_DAT7">#REF!</definedName>
    <definedName name="_DAT8">#REF!</definedName>
    <definedName name="_xlnm._FilterDatabase" localSheetId="4" hidden="1">EERR!$F$13:$G$13</definedName>
    <definedName name="_xlnm._FilterDatabase" localSheetId="8" hidden="1">'Nota II'!$A$70:$P$76</definedName>
    <definedName name="_Key1" localSheetId="1" hidden="1">#REF!</definedName>
    <definedName name="_Key1" localSheetId="5" hidden="1">#REF!</definedName>
    <definedName name="_Key1" hidden="1">#REF!</definedName>
    <definedName name="_Key2" localSheetId="5" hidden="1">#REF!</definedName>
    <definedName name="_Key2" hidden="1">#REF!</definedName>
    <definedName name="_Order1" hidden="1">255</definedName>
    <definedName name="_Order2" hidden="1">255</definedName>
    <definedName name="_Parse_In" localSheetId="5" hidden="1">#REF!</definedName>
    <definedName name="_Parse_In" hidden="1">#REF!</definedName>
    <definedName name="_Parse_Out" localSheetId="5" hidden="1">#REF!</definedName>
    <definedName name="_Parse_Out" hidden="1">#REF!</definedName>
    <definedName name="_RSE1">#REF!</definedName>
    <definedName name="_RSE2">#REF!</definedName>
    <definedName name="_TPy530231">#REF!</definedName>
    <definedName name="a" localSheetId="4" hidden="1">{#N/A,#N/A,FALSE,"Aging Summary";#N/A,#N/A,FALSE,"Ratio Analysis";#N/A,#N/A,FALSE,"Test 120 Day Accts";#N/A,#N/A,FALSE,"Tickmarks"}</definedName>
    <definedName name="a" localSheetId="6" hidden="1">{#N/A,#N/A,FALSE,"Aging Summary";#N/A,#N/A,FALSE,"Ratio Analysis";#N/A,#N/A,FALSE,"Test 120 Day Accts";#N/A,#N/A,FALSE,"Tickmarks"}</definedName>
    <definedName name="a" localSheetId="1" hidden="1">{#N/A,#N/A,FALSE,"Aging Summary";#N/A,#N/A,FALSE,"Ratio Analysis";#N/A,#N/A,FALSE,"Test 120 Day Accts";#N/A,#N/A,FALSE,"Tickmarks"}</definedName>
    <definedName name="a" localSheetId="7" hidden="1">{#N/A,#N/A,FALSE,"Aging Summary";#N/A,#N/A,FALSE,"Ratio Analysis";#N/A,#N/A,FALSE,"Test 120 Day Accts";#N/A,#N/A,FALSE,"Tickmarks"}</definedName>
    <definedName name="a" localSheetId="8" hidden="1">{#N/A,#N/A,FALSE,"Aging Summary";#N/A,#N/A,FALSE,"Ratio Analysis";#N/A,#N/A,FALSE,"Test 120 Day Accts";#N/A,#N/A,FALSE,"Tickmarks"}</definedName>
    <definedName name="A" localSheetId="5">#REF!</definedName>
    <definedName name="a" hidden="1">{#N/A,#N/A,FALSE,"Aging Summary";#N/A,#N/A,FALSE,"Ratio Analysis";#N/A,#N/A,FALSE,"Test 120 Day Accts";#N/A,#N/A,FALSE,"Tickmarks"}</definedName>
    <definedName name="A_impresión_IM" localSheetId="5">#REF!</definedName>
    <definedName name="A_impresión_IM">#REF!</definedName>
    <definedName name="aakdkadk" hidden="1">#REF!</definedName>
    <definedName name="Acceso_Ganado">#REF!</definedName>
    <definedName name="acctascomb">#REF!</definedName>
    <definedName name="acctashold1">#REF!</definedName>
    <definedName name="acctashold2">#REF!</definedName>
    <definedName name="acctasnorte">#REF!</definedName>
    <definedName name="acctassur">#REF!</definedName>
    <definedName name="ADV_PROM" localSheetId="5">#REF!</definedName>
    <definedName name="ADV_PROM">#REF!</definedName>
    <definedName name="APSUMMARY">#REF!</definedName>
    <definedName name="AR_Balance">#REF!</definedName>
    <definedName name="ARA_Threshold">#REF!</definedName>
    <definedName name="_xlnm.Print_Area" localSheetId="3">BG!$B$8:$I$89</definedName>
    <definedName name="_xlnm.Print_Area" localSheetId="4">EERR!$B$8:$G$99</definedName>
    <definedName name="_xlnm.Print_Area" localSheetId="8">'Nota II'!$A$8:$I$91</definedName>
    <definedName name="Area_de_impresión2" localSheetId="1">#REF!</definedName>
    <definedName name="Area_de_impresión2" localSheetId="7">#REF!</definedName>
    <definedName name="Area_de_impresión2" localSheetId="8">#REF!</definedName>
    <definedName name="Area_de_impresión2" localSheetId="5">#REF!</definedName>
    <definedName name="Area_de_impresión2">#REF!</definedName>
    <definedName name="Area_de_impresión3" localSheetId="5">#REF!</definedName>
    <definedName name="Area_de_impresión3">#REF!</definedName>
    <definedName name="ARGENTINA" localSheetId="5">#REF!</definedName>
    <definedName name="ARGENTINA">#REF!</definedName>
    <definedName name="ARP_Threshold">#REF!</definedName>
    <definedName name="Array">#REF!</definedName>
    <definedName name="AS2DocOpenMode" hidden="1">"AS2DocumentEdit"</definedName>
    <definedName name="AS2HasNoAutoHeaderFooter" hidden="1">" "</definedName>
    <definedName name="AS2ReportLS" hidden="1">1</definedName>
    <definedName name="AS2StaticLS" localSheetId="5" hidden="1">#REF!</definedName>
    <definedName name="AS2StaticLS" hidden="1">#REF!</definedName>
    <definedName name="AS2SyncStepLS" hidden="1">0</definedName>
    <definedName name="AS2TickmarkLS" localSheetId="5" hidden="1">#REF!</definedName>
    <definedName name="AS2TickmarkLS" hidden="1">#REF!</definedName>
    <definedName name="AS2VersionLS" hidden="1">300</definedName>
    <definedName name="assssssssssssssssssssssssssssssssssssssssss" hidden="1">#REF!</definedName>
    <definedName name="B" localSheetId="5">#REF!</definedName>
    <definedName name="B">#REF!</definedName>
    <definedName name="_xlnm.Database" localSheetId="5">#REF!</definedName>
    <definedName name="_xlnm.Database">#REF!</definedName>
    <definedName name="basemeta" localSheetId="5">#REF!</definedName>
    <definedName name="basemeta">#REF!</definedName>
    <definedName name="basenueva" localSheetId="5">#REF!</definedName>
    <definedName name="basenueva">#REF!</definedName>
    <definedName name="BB">#REF!</definedName>
    <definedName name="BCDE" localSheetId="4" hidden="1">{#N/A,#N/A,FALSE,"Aging Summary";#N/A,#N/A,FALSE,"Ratio Analysis";#N/A,#N/A,FALSE,"Test 120 Day Accts";#N/A,#N/A,FALSE,"Tickmarks"}</definedName>
    <definedName name="BCDE" localSheetId="6" hidden="1">{#N/A,#N/A,FALSE,"Aging Summary";#N/A,#N/A,FALSE,"Ratio Analysis";#N/A,#N/A,FALSE,"Test 120 Day Accts";#N/A,#N/A,FALSE,"Tickmarks"}</definedName>
    <definedName name="BCDE" localSheetId="1" hidden="1">{#N/A,#N/A,FALSE,"Aging Summary";#N/A,#N/A,FALSE,"Ratio Analysis";#N/A,#N/A,FALSE,"Test 120 Day Accts";#N/A,#N/A,FALSE,"Tickmarks"}</definedName>
    <definedName name="BCDE" localSheetId="7" hidden="1">{#N/A,#N/A,FALSE,"Aging Summary";#N/A,#N/A,FALSE,"Ratio Analysis";#N/A,#N/A,FALSE,"Test 120 Day Accts";#N/A,#N/A,FALSE,"Tickmarks"}</definedName>
    <definedName name="BCDE" localSheetId="8" hidden="1">{#N/A,#N/A,FALSE,"Aging Summary";#N/A,#N/A,FALSE,"Ratio Analysis";#N/A,#N/A,FALSE,"Test 120 Day Accts";#N/A,#N/A,FALSE,"Tickmarks"}</definedName>
    <definedName name="BCDE" localSheetId="5" hidden="1">{#N/A,#N/A,FALSE,"Aging Summary";#N/A,#N/A,FALSE,"Ratio Analysis";#N/A,#N/A,FALSE,"Test 120 Day Accts";#N/A,#N/A,FALSE,"Tickmarks"}</definedName>
    <definedName name="BCDE" hidden="1">{#N/A,#N/A,FALSE,"Aging Summary";#N/A,#N/A,FALSE,"Ratio Analysis";#N/A,#N/A,FALSE,"Test 120 Day Accts";#N/A,#N/A,FALSE,"Tickmarks"}</definedName>
    <definedName name="BG_Del" hidden="1">15</definedName>
    <definedName name="BG_Ins" hidden="1">4</definedName>
    <definedName name="BG_Mod" hidden="1">6</definedName>
    <definedName name="BIHSIEJFIUDHFSKFVHJSF" hidden="1">#REF!</definedName>
    <definedName name="bjhgugydrfshdxhcfi" hidden="1">#REF!</definedName>
    <definedName name="BRASIL" localSheetId="5">#REF!</definedName>
    <definedName name="BRASIL">#REF!</definedName>
    <definedName name="bsusocomb1">#REF!</definedName>
    <definedName name="bsusonorte1">#REF!</definedName>
    <definedName name="bsusosur1">#REF!</definedName>
    <definedName name="BuiltIn_Print_Area" localSheetId="5">#REF!</definedName>
    <definedName name="BuiltIn_Print_Area">#REF!</definedName>
    <definedName name="BuiltIn_Print_Area___0___0___0___0___0" localSheetId="5">#REF!</definedName>
    <definedName name="BuiltIn_Print_Area___0___0___0___0___0">#REF!</definedName>
    <definedName name="BuiltIn_Print_Area___0___0___0___0___0___0___0___0" localSheetId="5">#REF!</definedName>
    <definedName name="BuiltIn_Print_Area___0___0___0___0___0___0___0___0">#REF!</definedName>
    <definedName name="canal" localSheetId="5">#REF!</definedName>
    <definedName name="canal">#REF!</definedName>
    <definedName name="Capitali">#REF!</definedName>
    <definedName name="CC" localSheetId="5">#REF!</definedName>
    <definedName name="CC">#REF!</definedName>
    <definedName name="cdrogtos">#REF!</definedName>
    <definedName name="cdrogtoscomb">#REF!</definedName>
    <definedName name="cdrogtoshold">#REF!</definedName>
    <definedName name="CdroGtosHYP">#REF!</definedName>
    <definedName name="cdrogtosnorte">#REF!</definedName>
    <definedName name="CdroGtosSAP">#REF!</definedName>
    <definedName name="cdrogtossur">#REF!</definedName>
    <definedName name="chart1" localSheetId="5">#REF!</definedName>
    <definedName name="chart1">#REF!</definedName>
    <definedName name="cliente" localSheetId="5">#REF!</definedName>
    <definedName name="cliente">#REF!</definedName>
    <definedName name="cliente2" localSheetId="5">#REF!</definedName>
    <definedName name="cliente2">#REF!</definedName>
    <definedName name="Clientes" localSheetId="5">#REF!</definedName>
    <definedName name="Clientes">#REF!</definedName>
    <definedName name="Clients_Population_Total" localSheetId="5">#REF!</definedName>
    <definedName name="Clients_Population_Total">#REF!</definedName>
    <definedName name="cndsuuuuuuuuuuuuuuuuuuuuuuuuuuuuuuuuuuuuuuuuuuuuuuuuuuuuu" hidden="1">#REF!</definedName>
    <definedName name="co" localSheetId="5">#REF!</definedName>
    <definedName name="co">#REF!</definedName>
    <definedName name="COMPAÑIAS" localSheetId="5">#REF!</definedName>
    <definedName name="COMPAÑIAS">#REF!</definedName>
    <definedName name="Compilacion">#REF!</definedName>
    <definedName name="complacu" localSheetId="5">#REF!</definedName>
    <definedName name="complacu">#REF!</definedName>
    <definedName name="complemes" localSheetId="5">#REF!</definedName>
    <definedName name="complemes">#REF!</definedName>
    <definedName name="Computed_Sample_Population_Total" localSheetId="5">#REF!</definedName>
    <definedName name="Computed_Sample_Population_Total">#REF!</definedName>
    <definedName name="COST_MP" localSheetId="5">#REF!</definedName>
    <definedName name="COST_MP">#REF!</definedName>
    <definedName name="crin0010">#REF!</definedName>
    <definedName name="Customer">#REF!</definedName>
    <definedName name="customerld">#REF!</definedName>
    <definedName name="CustomerPCS">#REF!</definedName>
    <definedName name="CY_Accounts_Receivable" localSheetId="5">#REF!</definedName>
    <definedName name="CY_Administration" localSheetId="5">#REF!</definedName>
    <definedName name="CY_Administration">#REF!</definedName>
    <definedName name="CY_Cash" localSheetId="5">#REF!</definedName>
    <definedName name="CY_Cash_Div_Dec" localSheetId="5">#REF!</definedName>
    <definedName name="CY_CASH_DIVIDENDS_DECLARED__per_common_share" localSheetId="5">#REF!</definedName>
    <definedName name="CY_Common_Equity" localSheetId="5">#REF!</definedName>
    <definedName name="CY_Cost_of_Sales" localSheetId="5">#REF!</definedName>
    <definedName name="CY_Current_Liabilities" localSheetId="5">#REF!</definedName>
    <definedName name="CY_Depreciation" localSheetId="5">#REF!</definedName>
    <definedName name="CY_Disc._Ops." localSheetId="5">#REF!</definedName>
    <definedName name="CY_Disc_mnth">#REF!</definedName>
    <definedName name="CY_Disc_pd">#REF!</definedName>
    <definedName name="CY_Discounts">#REF!</definedName>
    <definedName name="CY_Earnings_per_share" localSheetId="5">#REF!</definedName>
    <definedName name="CY_Extraord." localSheetId="5">#REF!</definedName>
    <definedName name="CY_Gross_Profit" localSheetId="5">#REF!</definedName>
    <definedName name="CY_INC_AFT_TAX" localSheetId="5">#REF!</definedName>
    <definedName name="CY_INC_BEF_EXTRAORD" localSheetId="5">#REF!</definedName>
    <definedName name="CY_Inc_Bef_Tax" localSheetId="5">#REF!</definedName>
    <definedName name="CY_Intangible_Assets" localSheetId="5">#REF!</definedName>
    <definedName name="CY_Intangible_Assets">#REF!</definedName>
    <definedName name="CY_Interest_Expense" localSheetId="5">#REF!</definedName>
    <definedName name="CY_Inventory" localSheetId="5">#REF!</definedName>
    <definedName name="CY_LIABIL_EQUITY" localSheetId="5">#REF!</definedName>
    <definedName name="CY_LIABIL_EQUITY">#REF!</definedName>
    <definedName name="CY_Long_term_Debt__excl_Dfd_Taxes" localSheetId="5">#REF!</definedName>
    <definedName name="CY_LT_Debt" localSheetId="5">#REF!</definedName>
    <definedName name="CY_Market_Value_of_Equity" localSheetId="5">#REF!</definedName>
    <definedName name="CY_Marketable_Sec" localSheetId="5">#REF!</definedName>
    <definedName name="CY_Marketable_Sec">#REF!</definedName>
    <definedName name="CY_NET_INCOME" localSheetId="5">#REF!</definedName>
    <definedName name="CY_NET_PROFIT">#REF!</definedName>
    <definedName name="CY_Net_Revenue" localSheetId="5">#REF!</definedName>
    <definedName name="CY_Operating_Income" localSheetId="5">#REF!</definedName>
    <definedName name="CY_Operating_Income">#REF!</definedName>
    <definedName name="CY_Other" localSheetId="5">#REF!</definedName>
    <definedName name="CY_Other">#REF!</definedName>
    <definedName name="CY_Other_Curr_Assets" localSheetId="5">#REF!</definedName>
    <definedName name="CY_Other_Curr_Assets">#REF!</definedName>
    <definedName name="CY_Other_LT_Assets" localSheetId="5">#REF!</definedName>
    <definedName name="CY_Other_LT_Assets">#REF!</definedName>
    <definedName name="CY_Other_LT_Liabilities" localSheetId="5">#REF!</definedName>
    <definedName name="CY_Other_LT_Liabilities">#REF!</definedName>
    <definedName name="CY_Preferred_Stock" localSheetId="5">#REF!</definedName>
    <definedName name="CY_Preferred_Stock">#REF!</definedName>
    <definedName name="CY_QUICK_ASSETS" localSheetId="5">#REF!</definedName>
    <definedName name="CY_Ret_mnth">#REF!</definedName>
    <definedName name="CY_Ret_pd">#REF!</definedName>
    <definedName name="CY_Retained_Earnings" localSheetId="5">#REF!</definedName>
    <definedName name="CY_Retained_Earnings">#REF!</definedName>
    <definedName name="CY_Returns">#REF!</definedName>
    <definedName name="CY_Selling" localSheetId="5">#REF!</definedName>
    <definedName name="CY_Selling">#REF!</definedName>
    <definedName name="CY_Tangible_Assets" localSheetId="5">#REF!</definedName>
    <definedName name="CY_Tangible_Assets">#REF!</definedName>
    <definedName name="CY_Tangible_Net_Worth" localSheetId="5">#REF!</definedName>
    <definedName name="CY_Taxes" localSheetId="5">#REF!</definedName>
    <definedName name="CY_TOTAL_ASSETS" localSheetId="5">#REF!</definedName>
    <definedName name="CY_TOTAL_CURR_ASSETS" localSheetId="5">#REF!</definedName>
    <definedName name="CY_TOTAL_DEBT" localSheetId="5">#REF!</definedName>
    <definedName name="CY_TOTAL_EQUITY" localSheetId="5">#REF!</definedName>
    <definedName name="CY_Trade_Payables" localSheetId="5">#REF!</definedName>
    <definedName name="CY_Weighted_Average" localSheetId="5">#REF!</definedName>
    <definedName name="CY_Working_Capital" localSheetId="5">#REF!</definedName>
    <definedName name="CY_Year_Income_Statement" localSheetId="5">#REF!</definedName>
    <definedName name="da" localSheetId="4" hidden="1">{#N/A,#N/A,FALSE,"Aging Summary";#N/A,#N/A,FALSE,"Ratio Analysis";#N/A,#N/A,FALSE,"Test 120 Day Accts";#N/A,#N/A,FALSE,"Tickmarks"}</definedName>
    <definedName name="da" localSheetId="6" hidden="1">{#N/A,#N/A,FALSE,"Aging Summary";#N/A,#N/A,FALSE,"Ratio Analysis";#N/A,#N/A,FALSE,"Test 120 Day Accts";#N/A,#N/A,FALSE,"Tickmarks"}</definedName>
    <definedName name="da" localSheetId="1" hidden="1">{#N/A,#N/A,FALSE,"Aging Summary";#N/A,#N/A,FALSE,"Ratio Analysis";#N/A,#N/A,FALSE,"Test 120 Day Accts";#N/A,#N/A,FALSE,"Tickmarks"}</definedName>
    <definedName name="da" localSheetId="7" hidden="1">{#N/A,#N/A,FALSE,"Aging Summary";#N/A,#N/A,FALSE,"Ratio Analysis";#N/A,#N/A,FALSE,"Test 120 Day Accts";#N/A,#N/A,FALSE,"Tickmarks"}</definedName>
    <definedName name="da" localSheetId="8" hidden="1">{#N/A,#N/A,FALSE,"Aging Summary";#N/A,#N/A,FALSE,"Ratio Analysis";#N/A,#N/A,FALSE,"Test 120 Day Accts";#N/A,#N/A,FALSE,"Tickmarks"}</definedName>
    <definedName name="da" localSheetId="5" hidden="1">{#N/A,#N/A,FALSE,"Aging Summary";#N/A,#N/A,FALSE,"Ratio Analysis";#N/A,#N/A,FALSE,"Test 120 Day Accts";#N/A,#N/A,FALSE,"Tickmarks"}</definedName>
    <definedName name="da" hidden="1">{#N/A,#N/A,FALSE,"Aging Summary";#N/A,#N/A,FALSE,"Ratio Analysis";#N/A,#N/A,FALSE,"Test 120 Day Accts";#N/A,#N/A,FALSE,"Tickmarks"}</definedName>
    <definedName name="DA_3583319924100000454" hidden="1">'Nota II'!#REF!</definedName>
    <definedName name="DAFDFAD" localSheetId="4" hidden="1">{#N/A,#N/A,FALSE,"VOL"}</definedName>
    <definedName name="DAFDFAD" localSheetId="6" hidden="1">{#N/A,#N/A,FALSE,"VOL"}</definedName>
    <definedName name="DAFDFAD" localSheetId="1" hidden="1">{#N/A,#N/A,FALSE,"VOL"}</definedName>
    <definedName name="DAFDFAD" localSheetId="7" hidden="1">{#N/A,#N/A,FALSE,"VOL"}</definedName>
    <definedName name="DAFDFAD" localSheetId="8" hidden="1">{#N/A,#N/A,FALSE,"VOL"}</definedName>
    <definedName name="DAFDFAD" localSheetId="5" hidden="1">{#N/A,#N/A,FALSE,"VOL"}</definedName>
    <definedName name="DAFDFAD" hidden="1">{#N/A,#N/A,FALSE,"VOL"}</definedName>
    <definedName name="DASA" localSheetId="5">#REF!</definedName>
    <definedName name="DASA">#REF!</definedName>
    <definedName name="data" localSheetId="5">#REF!</definedName>
    <definedName name="data">#REF!</definedName>
    <definedName name="DATA1">#REF!</definedName>
    <definedName name="DATA10">#REF!</definedName>
    <definedName name="DATA11">#REF!</definedName>
    <definedName name="DATA12">#REF!</definedName>
    <definedName name="DATA13">#REF!</definedName>
    <definedName name="DATA14">#REF!</definedName>
    <definedName name="DATA2">#REF!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atos" localSheetId="5">#REF!</definedName>
    <definedName name="datos">#REF!</definedName>
    <definedName name="Definición">#REF!</definedName>
    <definedName name="desc" localSheetId="5">#REF!</definedName>
    <definedName name="desc">#REF!</definedName>
    <definedName name="detaacu" localSheetId="5">#REF!</definedName>
    <definedName name="detaacu">#REF!</definedName>
    <definedName name="detames" localSheetId="5">#REF!</definedName>
    <definedName name="detames">#REF!</definedName>
    <definedName name="dgh">#REF!</definedName>
    <definedName name="Diferencias_de_redondeo">#REF!</definedName>
    <definedName name="Disagg_AR_Balance">#REF!</definedName>
    <definedName name="Disaggregations_SRD">#REF!</definedName>
    <definedName name="Disc_Allowance">#REF!</definedName>
    <definedName name="Dist" localSheetId="5">#REF!</definedName>
    <definedName name="Dist">#REF!</definedName>
    <definedName name="distribuidores" localSheetId="5">#REF!</definedName>
    <definedName name="distribuidores">#REF!</definedName>
    <definedName name="Dollar_Threshold" localSheetId="5">#REF!</definedName>
    <definedName name="Dollar_Threshold">#REF!</definedName>
    <definedName name="dtt" hidden="1">#REF!</definedName>
    <definedName name="Edesa" localSheetId="5">#REF!</definedName>
    <definedName name="Edesa">#REF!</definedName>
    <definedName name="Enriputo" localSheetId="5">#REF!</definedName>
    <definedName name="Enriputo">#REF!</definedName>
    <definedName name="eoafh">#REF!</definedName>
    <definedName name="eoafn">#REF!</definedName>
    <definedName name="eoafs">#REF!</definedName>
    <definedName name="est" localSheetId="5">#REF!</definedName>
    <definedName name="est">#REF!</definedName>
    <definedName name="ESTBF" localSheetId="5">#REF!</definedName>
    <definedName name="ESTBF">#REF!</definedName>
    <definedName name="ESTIMADO" localSheetId="5">#REF!</definedName>
    <definedName name="ESTIMADO">#REF!</definedName>
    <definedName name="EV__LASTREFTIME__" hidden="1">38972.3597337963</definedName>
    <definedName name="EX" localSheetId="5">#REF!</definedName>
    <definedName name="EX">#REF!</definedName>
    <definedName name="Excel_BuiltIn__FilterDatabase_1_1">#REF!</definedName>
    <definedName name="Excel_BuiltIn_Print_Area_6_1_1_1">"$'OMNI 2007'.$#REF!$#REF!:$#REF!$#REF!"</definedName>
    <definedName name="fdg">#REF!</definedName>
    <definedName name="fds">#REF!</definedName>
    <definedName name="ffffff" hidden="1">"AS2DocumentBrowse"</definedName>
    <definedName name="fgg">#REF!</definedName>
    <definedName name="fnjrjkkkkkkkkkkkkkkkk" hidden="1">#REF!</definedName>
    <definedName name="GA">#REF!</definedName>
    <definedName name="gald">#REF!</definedName>
    <definedName name="GAPCS">#REF!</definedName>
    <definedName name="GASTOS" localSheetId="5">#REF!</definedName>
    <definedName name="GASTOS">#REF!</definedName>
    <definedName name="grandes3">#REF!</definedName>
    <definedName name="histor" localSheetId="5">#REF!</definedName>
    <definedName name="histor">#REF!</definedName>
    <definedName name="hjkhjficjnkdhfoikds" hidden="1">#REF!</definedName>
    <definedName name="Hola">#REF!</definedName>
    <definedName name="in" hidden="1">#REF!</definedName>
    <definedName name="INT">#REF!</definedName>
    <definedName name="intangcomb">#REF!</definedName>
    <definedName name="intanghold">#REF!</definedName>
    <definedName name="intangnorte">#REF!</definedName>
    <definedName name="intangsur">#REF!</definedName>
    <definedName name="Interval" localSheetId="5">#REF!</definedName>
    <definedName name="Interval">#REF!</definedName>
    <definedName name="jhhj" hidden="1">#REF!</definedName>
    <definedName name="jjee">#REF!</definedName>
    <definedName name="jkkj" hidden="1">#REF!</definedName>
    <definedName name="junio">#REF!</definedName>
    <definedName name="JYGJHSDSJDFD" hidden="1">#REF!</definedName>
    <definedName name="K2_WBEVMODE" hidden="1">-1</definedName>
    <definedName name="kdkdk">#REF!</definedName>
    <definedName name="kfdg">#REF!</definedName>
    <definedName name="kfg">#REF!</definedName>
    <definedName name="Leadsheet">#REF!</definedName>
    <definedName name="liq" localSheetId="4" hidden="1">{#N/A,#N/A,FALSE,"VOL"}</definedName>
    <definedName name="liq" localSheetId="6" hidden="1">{#N/A,#N/A,FALSE,"VOL"}</definedName>
    <definedName name="liq" localSheetId="1" hidden="1">{#N/A,#N/A,FALSE,"VOL"}</definedName>
    <definedName name="liq" localSheetId="7" hidden="1">{#N/A,#N/A,FALSE,"VOL"}</definedName>
    <definedName name="liq" localSheetId="8" hidden="1">{#N/A,#N/A,FALSE,"VOL"}</definedName>
    <definedName name="liq" localSheetId="5" hidden="1">{#N/A,#N/A,FALSE,"VOL"}</definedName>
    <definedName name="liq" hidden="1">{#N/A,#N/A,FALSE,"VOL"}</definedName>
    <definedName name="listasuper" localSheetId="5">#REF!</definedName>
    <definedName name="listasuper">#REF!</definedName>
    <definedName name="Maintenance">#REF!</definedName>
    <definedName name="maintenanceld">#REF!</definedName>
    <definedName name="MaintenancePCS">#REF!</definedName>
    <definedName name="marca" localSheetId="5">#REF!</definedName>
    <definedName name="marca">#REF!</definedName>
    <definedName name="Marcas" localSheetId="5">#REF!</definedName>
    <definedName name="Marcas">#REF!</definedName>
    <definedName name="Minimis">#REF!</definedName>
    <definedName name="MKT">#REF!</definedName>
    <definedName name="mktld">#REF!</definedName>
    <definedName name="MKTPCS">#REF!</definedName>
    <definedName name="MP" localSheetId="5">#REF!</definedName>
    <definedName name="MP">#REF!</definedName>
    <definedName name="MP_AR_Balance">#REF!</definedName>
    <definedName name="MP_SRD">#REF!</definedName>
    <definedName name="Muestrini" hidden="1">3</definedName>
    <definedName name="ncjdbjfkw" hidden="1">#REF!</definedName>
    <definedName name="NDJFDOVFD" hidden="1">#REF!</definedName>
    <definedName name="Networ">#REF!</definedName>
    <definedName name="Network">#REF!</definedName>
    <definedName name="networkld">#REF!</definedName>
    <definedName name="NetworkPCS">#REF!</definedName>
    <definedName name="new" localSheetId="4" hidden="1">{#N/A,#N/A,FALSE,"Aging Summary";#N/A,#N/A,FALSE,"Ratio Analysis";#N/A,#N/A,FALSE,"Test 120 Day Accts";#N/A,#N/A,FALSE,"Tickmarks"}</definedName>
    <definedName name="new" localSheetId="6" hidden="1">{#N/A,#N/A,FALSE,"Aging Summary";#N/A,#N/A,FALSE,"Ratio Analysis";#N/A,#N/A,FALSE,"Test 120 Day Accts";#N/A,#N/A,FALSE,"Tickmarks"}</definedName>
    <definedName name="new" localSheetId="1" hidden="1">{#N/A,#N/A,FALSE,"Aging Summary";#N/A,#N/A,FALSE,"Ratio Analysis";#N/A,#N/A,FALSE,"Test 120 Day Accts";#N/A,#N/A,FALSE,"Tickmarks"}</definedName>
    <definedName name="new" localSheetId="7" hidden="1">{#N/A,#N/A,FALSE,"Aging Summary";#N/A,#N/A,FALSE,"Ratio Analysis";#N/A,#N/A,FALSE,"Test 120 Day Accts";#N/A,#N/A,FALSE,"Tickmarks"}</definedName>
    <definedName name="new" localSheetId="8" hidden="1">{#N/A,#N/A,FALSE,"Aging Summary";#N/A,#N/A,FALSE,"Ratio Analysis";#N/A,#N/A,FALSE,"Test 120 Day Accts";#N/A,#N/A,FALSE,"Tickmarks"}</definedName>
    <definedName name="new" localSheetId="5" hidden="1">{#N/A,#N/A,FALSE,"Aging Summary";#N/A,#N/A,FALSE,"Ratio Analysis";#N/A,#N/A,FALSE,"Test 120 Day Accts";#N/A,#N/A,FALSE,"Tickmarks"}</definedName>
    <definedName name="new" hidden="1">{#N/A,#N/A,FALSE,"Aging Summary";#N/A,#N/A,FALSE,"Ratio Analysis";#N/A,#N/A,FALSE,"Test 120 Day Accts";#N/A,#N/A,FALSE,"Tickmarks"}</definedName>
    <definedName name="ngughuiyhuhhhhhhhhhhhhhhhhhh" localSheetId="1" hidden="1">#REF!</definedName>
    <definedName name="ngughuiyhuhhhhhhhhhhhhhhhhhh" localSheetId="7" hidden="1">#REF!</definedName>
    <definedName name="ngughuiyhuhhhhhhhhhhhhhhhhhh" localSheetId="8" hidden="1">#REF!</definedName>
    <definedName name="ngughuiyhuhhhhhhhhhhhhhhhhhh" hidden="1">#REF!</definedName>
    <definedName name="njkhoikh" localSheetId="1" hidden="1">#REF!</definedName>
    <definedName name="njkhoikh" localSheetId="7" hidden="1">#REF!</definedName>
    <definedName name="njkhoikh" localSheetId="8" hidden="1">#REF!</definedName>
    <definedName name="njkhoikh" hidden="1">#REF!</definedName>
    <definedName name="nmm" localSheetId="4" hidden="1">{#N/A,#N/A,FALSE,"VOL"}</definedName>
    <definedName name="nmm" localSheetId="6" hidden="1">{#N/A,#N/A,FALSE,"VOL"}</definedName>
    <definedName name="nmm" localSheetId="1" hidden="1">{#N/A,#N/A,FALSE,"VOL"}</definedName>
    <definedName name="nmm" localSheetId="7" hidden="1">{#N/A,#N/A,FALSE,"VOL"}</definedName>
    <definedName name="nmm" localSheetId="8" hidden="1">{#N/A,#N/A,FALSE,"VOL"}</definedName>
    <definedName name="nmm" localSheetId="5" hidden="1">{#N/A,#N/A,FALSE,"VOL"}</definedName>
    <definedName name="nmm" hidden="1">{#N/A,#N/A,FALSE,"VOL"}</definedName>
    <definedName name="NO" localSheetId="4" hidden="1">{#N/A,#N/A,FALSE,"VOL"}</definedName>
    <definedName name="NO" localSheetId="6" hidden="1">{#N/A,#N/A,FALSE,"VOL"}</definedName>
    <definedName name="NO" localSheetId="1" hidden="1">{#N/A,#N/A,FALSE,"VOL"}</definedName>
    <definedName name="NO" localSheetId="7" hidden="1">{#N/A,#N/A,FALSE,"VOL"}</definedName>
    <definedName name="NO" localSheetId="8" hidden="1">{#N/A,#N/A,FALSE,"VOL"}</definedName>
    <definedName name="NO" localSheetId="5" hidden="1">{#N/A,#N/A,FALSE,"VOL"}</definedName>
    <definedName name="NO" hidden="1">{#N/A,#N/A,FALSE,"VOL"}</definedName>
    <definedName name="NonTop_Stratum_Value" localSheetId="5">#REF!</definedName>
    <definedName name="NonTop_Stratum_Value">#REF!</definedName>
    <definedName name="Number_of_Selections">#REF!</definedName>
    <definedName name="Numof_Selections2">#REF!</definedName>
    <definedName name="ñfdsl" localSheetId="7">#REF!</definedName>
    <definedName name="ñfdsl" localSheetId="8">#REF!</definedName>
    <definedName name="ñfdsl">#REF!</definedName>
    <definedName name="ññ" localSheetId="7">#REF!</definedName>
    <definedName name="ññ" localSheetId="8">#REF!</definedName>
    <definedName name="ññ">#REF!</definedName>
    <definedName name="OLE_LINK1" localSheetId="8">'Nota II'!$B$19</definedName>
    <definedName name="OPPROD" localSheetId="1">#REF!</definedName>
    <definedName name="OPPROD" localSheetId="7">#REF!</definedName>
    <definedName name="OPPROD" localSheetId="8">#REF!</definedName>
    <definedName name="OPPROD" localSheetId="5">#REF!</definedName>
    <definedName name="OPPROD">#REF!</definedName>
    <definedName name="opt" localSheetId="1">#REF!</definedName>
    <definedName name="opt" localSheetId="7">#REF!</definedName>
    <definedName name="opt" localSheetId="8">#REF!</definedName>
    <definedName name="opt">#REF!</definedName>
    <definedName name="optr">#REF!</definedName>
    <definedName name="Others">#REF!</definedName>
    <definedName name="othersld">#REF!</definedName>
    <definedName name="OthersPCS">#REF!</definedName>
    <definedName name="PARAGUAY" localSheetId="5">#REF!</definedName>
    <definedName name="PARAGUAY">#REF!</definedName>
    <definedName name="participa" localSheetId="5">#REF!</definedName>
    <definedName name="participa">#REF!</definedName>
    <definedName name="Partidas_seleccionadas_test_de_">#REF!</definedName>
    <definedName name="Partidas_Selecionadas">#REF!</definedName>
    <definedName name="Percent_Threshold" localSheetId="5">#REF!</definedName>
    <definedName name="Percent_Threshold">#REF!</definedName>
    <definedName name="PL_Dollar_Threshold" localSheetId="5">#REF!</definedName>
    <definedName name="PL_Dollar_Threshold">#REF!</definedName>
    <definedName name="PL_Percent_Threshold" localSheetId="5">#REF!</definedName>
    <definedName name="PL_Percent_Threshold">#REF!</definedName>
    <definedName name="pmoslpcomb1">#REF!</definedName>
    <definedName name="pmoslpcomb2">#REF!</definedName>
    <definedName name="pmoslpnorte1">#REF!</definedName>
    <definedName name="pmoslpnorte2">#REF!</definedName>
    <definedName name="pmoslpsur1">#REF!</definedName>
    <definedName name="pmoslpsur2">#REF!</definedName>
    <definedName name="POLYAR" localSheetId="5">#REF!</definedName>
    <definedName name="POLYAR">#REF!</definedName>
    <definedName name="potir">#REF!</definedName>
    <definedName name="ppc" localSheetId="5">#REF!</definedName>
    <definedName name="ppc">#REF!</definedName>
    <definedName name="pr" localSheetId="5">#REF!</definedName>
    <definedName name="pr">#REF!</definedName>
    <definedName name="previs">#REF!</definedName>
    <definedName name="PS_Test_de_Gastos" localSheetId="7">#REF!</definedName>
    <definedName name="PS_Test_de_Gastos" localSheetId="8">#REF!</definedName>
    <definedName name="PS_Test_de_Gastos">#REF!</definedName>
    <definedName name="PY_Accounts_Receivable" localSheetId="5">#REF!</definedName>
    <definedName name="PY_Administration" localSheetId="5">#REF!</definedName>
    <definedName name="PY_Administration">#REF!</definedName>
    <definedName name="PY_Cash" localSheetId="5">#REF!</definedName>
    <definedName name="PY_Cash_Div_Dec" localSheetId="5">#REF!</definedName>
    <definedName name="PY_CASH_DIVIDENDS_DECLARED__per_common_share" localSheetId="5">#REF!</definedName>
    <definedName name="PY_Common_Equity" localSheetId="5">#REF!</definedName>
    <definedName name="PY_Cost_of_Sales" localSheetId="5">#REF!</definedName>
    <definedName name="PY_Current_Liabilities" localSheetId="5">#REF!</definedName>
    <definedName name="PY_Depreciation" localSheetId="5">#REF!</definedName>
    <definedName name="PY_Disc._Ops." localSheetId="5">#REF!</definedName>
    <definedName name="PY_Disc_allow">#REF!</definedName>
    <definedName name="PY_Disc_mnth">#REF!</definedName>
    <definedName name="PY_Disc_pd">#REF!</definedName>
    <definedName name="PY_Discounts">#REF!</definedName>
    <definedName name="PY_Earnings_per_share" localSheetId="5">#REF!</definedName>
    <definedName name="PY_Extraord." localSheetId="5">#REF!</definedName>
    <definedName name="PY_Gross_Profit" localSheetId="5">#REF!</definedName>
    <definedName name="PY_INC_AFT_TAX" localSheetId="5">#REF!</definedName>
    <definedName name="PY_INC_BEF_EXTRAORD" localSheetId="5">#REF!</definedName>
    <definedName name="PY_Inc_Bef_Tax" localSheetId="5">#REF!</definedName>
    <definedName name="PY_Intangible_Assets" localSheetId="5">#REF!</definedName>
    <definedName name="PY_Intangible_Assets">#REF!</definedName>
    <definedName name="PY_Interest_Expense" localSheetId="5">#REF!</definedName>
    <definedName name="PY_Inventory" localSheetId="5">#REF!</definedName>
    <definedName name="PY_LIABIL_EQUITY" localSheetId="5">#REF!</definedName>
    <definedName name="PY_LIABIL_EQUITY">#REF!</definedName>
    <definedName name="PY_Long_term_Debt__excl_Dfd_Taxes" localSheetId="5">#REF!</definedName>
    <definedName name="PY_LT_Debt" localSheetId="5">#REF!</definedName>
    <definedName name="PY_Market_Value_of_Equity" localSheetId="5">#REF!</definedName>
    <definedName name="PY_Marketable_Sec" localSheetId="5">#REF!</definedName>
    <definedName name="PY_Marketable_Sec">#REF!</definedName>
    <definedName name="PY_NET_INCOME" localSheetId="5">#REF!</definedName>
    <definedName name="PY_NET_PROFIT">#REF!</definedName>
    <definedName name="PY_Net_Revenue" localSheetId="5">#REF!</definedName>
    <definedName name="PY_Operating_Inc" localSheetId="5">#REF!</definedName>
    <definedName name="PY_Operating_Inc">#REF!</definedName>
    <definedName name="PY_Operating_Income" localSheetId="5">#REF!</definedName>
    <definedName name="PY_Operating_Income">#REF!</definedName>
    <definedName name="PY_Other_Curr_Assets" localSheetId="5">#REF!</definedName>
    <definedName name="PY_Other_Curr_Assets">#REF!</definedName>
    <definedName name="PY_Other_Exp" localSheetId="5">#REF!</definedName>
    <definedName name="PY_Other_Exp">#REF!</definedName>
    <definedName name="PY_Other_LT_Assets" localSheetId="5">#REF!</definedName>
    <definedName name="PY_Other_LT_Assets">#REF!</definedName>
    <definedName name="PY_Other_LT_Liabilities" localSheetId="5">#REF!</definedName>
    <definedName name="PY_Other_LT_Liabilities">#REF!</definedName>
    <definedName name="PY_Preferred_Stock" localSheetId="5">#REF!</definedName>
    <definedName name="PY_Preferred_Stock">#REF!</definedName>
    <definedName name="PY_QUICK_ASSETS" localSheetId="5">#REF!</definedName>
    <definedName name="PY_Ret_allow">#REF!</definedName>
    <definedName name="PY_Ret_mnth">#REF!</definedName>
    <definedName name="PY_Ret_pd">#REF!</definedName>
    <definedName name="PY_Retained_Earnings" localSheetId="5">#REF!</definedName>
    <definedName name="PY_Retained_Earnings">#REF!</definedName>
    <definedName name="PY_Returns">#REF!</definedName>
    <definedName name="PY_Selling" localSheetId="5">#REF!</definedName>
    <definedName name="PY_Selling">#REF!</definedName>
    <definedName name="PY_Tangible_Assets" localSheetId="5">#REF!</definedName>
    <definedName name="PY_Tangible_Assets">#REF!</definedName>
    <definedName name="PY_Tangible_Net_Worth" localSheetId="5">#REF!</definedName>
    <definedName name="PY_Taxes" localSheetId="5">#REF!</definedName>
    <definedName name="PY_TOTAL_ASSETS" localSheetId="5">#REF!</definedName>
    <definedName name="PY_TOTAL_CURR_ASSETS" localSheetId="5">#REF!</definedName>
    <definedName name="PY_TOTAL_DEBT" localSheetId="5">#REF!</definedName>
    <definedName name="PY_TOTAL_EQUITY" localSheetId="5">#REF!</definedName>
    <definedName name="PY_Trade_Payables" localSheetId="5">#REF!</definedName>
    <definedName name="PY_Weighted_Average" localSheetId="5">#REF!</definedName>
    <definedName name="PY_Working_Capital" localSheetId="5">#REF!</definedName>
    <definedName name="PY_Year_Income_Statement" localSheetId="5">#REF!</definedName>
    <definedName name="PY2_Accounts_Receivable" localSheetId="5">#REF!</definedName>
    <definedName name="PY2_Administration" localSheetId="5">#REF!</definedName>
    <definedName name="PY2_Cash" localSheetId="5">#REF!</definedName>
    <definedName name="PY2_Cash_Div_Dec" localSheetId="5">#REF!</definedName>
    <definedName name="PY2_CASH_DIVIDENDS_DECLARED__per_common_share" localSheetId="5">#REF!</definedName>
    <definedName name="PY2_Common_Equity" localSheetId="5">#REF!</definedName>
    <definedName name="PY2_Cost_of_Sales" localSheetId="5">#REF!</definedName>
    <definedName name="PY2_Current_Liabilities" localSheetId="5">#REF!</definedName>
    <definedName name="PY2_Depreciation" localSheetId="5">#REF!</definedName>
    <definedName name="PY2_Disc._Ops." localSheetId="5">#REF!</definedName>
    <definedName name="PY2_Earnings_per_share" localSheetId="5">#REF!</definedName>
    <definedName name="PY2_Extraord." localSheetId="5">#REF!</definedName>
    <definedName name="PY2_Gross_Profit" localSheetId="5">#REF!</definedName>
    <definedName name="PY2_INC_AFT_TAX" localSheetId="5">#REF!</definedName>
    <definedName name="PY2_INC_BEF_EXTRAORD" localSheetId="5">#REF!</definedName>
    <definedName name="PY2_Inc_Bef_Tax" localSheetId="5">#REF!</definedName>
    <definedName name="PY2_Intangible_Assets" localSheetId="5">#REF!</definedName>
    <definedName name="PY2_Interest_Expense" localSheetId="5">#REF!</definedName>
    <definedName name="PY2_Inventory" localSheetId="5">#REF!</definedName>
    <definedName name="PY2_LIABIL_EQUITY" localSheetId="5">#REF!</definedName>
    <definedName name="PY2_Long_term_Debt__excl_Dfd_Taxes" localSheetId="5">#REF!</definedName>
    <definedName name="PY2_LT_Debt" localSheetId="5">#REF!</definedName>
    <definedName name="PY2_Market_Value_of_Equity" localSheetId="5">#REF!</definedName>
    <definedName name="PY2_Marketable_Sec" localSheetId="5">#REF!</definedName>
    <definedName name="PY2_NET_INCOME" localSheetId="5">#REF!</definedName>
    <definedName name="PY2_Net_Revenue" localSheetId="5">#REF!</definedName>
    <definedName name="PY2_Operating_Inc" localSheetId="5">#REF!</definedName>
    <definedName name="PY2_Operating_Income" localSheetId="5">#REF!</definedName>
    <definedName name="PY2_Other_Curr_Assets" localSheetId="5">#REF!</definedName>
    <definedName name="PY2_Other_Exp." localSheetId="5">#REF!</definedName>
    <definedName name="PY2_Other_LT_Assets" localSheetId="5">#REF!</definedName>
    <definedName name="PY2_Other_LT_Liabilities" localSheetId="5">#REF!</definedName>
    <definedName name="PY2_Preferred_Stock" localSheetId="5">#REF!</definedName>
    <definedName name="PY2_QUICK_ASSETS" localSheetId="5">#REF!</definedName>
    <definedName name="PY2_Retained_Earnings" localSheetId="5">#REF!</definedName>
    <definedName name="PY2_Selling" localSheetId="5">#REF!</definedName>
    <definedName name="PY2_Tangible_Assets" localSheetId="5">#REF!</definedName>
    <definedName name="PY2_Tangible_Net_Worth" localSheetId="5">#REF!</definedName>
    <definedName name="PY2_Taxes" localSheetId="5">#REF!</definedName>
    <definedName name="PY2_TOTAL_ASSETS" localSheetId="5">#REF!</definedName>
    <definedName name="PY2_TOTAL_CURR_ASSETS" localSheetId="5">#REF!</definedName>
    <definedName name="PY2_TOTAL_DEBT" localSheetId="5">#REF!</definedName>
    <definedName name="PY2_TOTAL_EQUITY" localSheetId="5">#REF!</definedName>
    <definedName name="PY2_Trade_Payables" localSheetId="5">#REF!</definedName>
    <definedName name="PY2_Weighted_Average" localSheetId="5">#REF!</definedName>
    <definedName name="PY2_Working_Capital" localSheetId="5">#REF!</definedName>
    <definedName name="PY2_Year_Income_Statement" localSheetId="5">#REF!</definedName>
    <definedName name="PY3_Accounts_Receivable" localSheetId="5">#REF!</definedName>
    <definedName name="PY3_Administration" localSheetId="5">#REF!</definedName>
    <definedName name="PY3_Cash" localSheetId="5">#REF!</definedName>
    <definedName name="PY3_Common_Equity" localSheetId="5">#REF!</definedName>
    <definedName name="PY3_Cost_of_Sales" localSheetId="5">#REF!</definedName>
    <definedName name="PY3_Current_Liabilities" localSheetId="5">#REF!</definedName>
    <definedName name="PY3_Depreciation" localSheetId="5">#REF!</definedName>
    <definedName name="PY3_Disc._Ops." localSheetId="5">#REF!</definedName>
    <definedName name="PY3_Extraord." localSheetId="5">#REF!</definedName>
    <definedName name="PY3_Gross_Profit" localSheetId="5">#REF!</definedName>
    <definedName name="PY3_INC_AFT_TAX" localSheetId="5">#REF!</definedName>
    <definedName name="PY3_INC_BEF_EXTRAORD" localSheetId="5">#REF!</definedName>
    <definedName name="PY3_Inc_Bef_Tax" localSheetId="5">#REF!</definedName>
    <definedName name="PY3_Intangible_Assets" localSheetId="5">#REF!</definedName>
    <definedName name="PY3_Intangible_Assets">#REF!</definedName>
    <definedName name="PY3_Interest_Expense" localSheetId="5">#REF!</definedName>
    <definedName name="PY3_Inventory" localSheetId="5">#REF!</definedName>
    <definedName name="PY3_LIABIL_EQUITY" localSheetId="5">#REF!</definedName>
    <definedName name="PY3_Long_term_Debt__excl_Dfd_Taxes" localSheetId="5">#REF!</definedName>
    <definedName name="PY3_Marketable_Sec" localSheetId="5">#REF!</definedName>
    <definedName name="PY3_Marketable_Sec">#REF!</definedName>
    <definedName name="PY3_NET_INCOME" localSheetId="5">#REF!</definedName>
    <definedName name="PY3_Net_Revenue" localSheetId="5">#REF!</definedName>
    <definedName name="PY3_Operating_Inc" localSheetId="5">#REF!</definedName>
    <definedName name="PY3_Other_Curr_Assets" localSheetId="5">#REF!</definedName>
    <definedName name="PY3_Other_Curr_Assets">#REF!</definedName>
    <definedName name="PY3_Other_Exp." localSheetId="5">#REF!</definedName>
    <definedName name="PY3_Other_LT_Assets" localSheetId="5">#REF!</definedName>
    <definedName name="PY3_Other_LT_Assets">#REF!</definedName>
    <definedName name="PY3_Other_LT_Liabilities" localSheetId="5">#REF!</definedName>
    <definedName name="PY3_Other_LT_Liabilities">#REF!</definedName>
    <definedName name="PY3_Preferred_Stock" localSheetId="5">#REF!</definedName>
    <definedName name="PY3_Preferred_Stock">#REF!</definedName>
    <definedName name="PY3_QUICK_ASSETS" localSheetId="5">#REF!</definedName>
    <definedName name="PY3_Retained_Earnings" localSheetId="5">#REF!</definedName>
    <definedName name="PY3_Retained_Earnings">#REF!</definedName>
    <definedName name="PY3_Selling" localSheetId="5">#REF!</definedName>
    <definedName name="PY3_Tangible_Assets" localSheetId="5">#REF!</definedName>
    <definedName name="PY3_Tangible_Assets">#REF!</definedName>
    <definedName name="PY3_Taxes" localSheetId="5">#REF!</definedName>
    <definedName name="PY3_TOTAL_ASSETS" localSheetId="5">#REF!</definedName>
    <definedName name="PY3_TOTAL_CURR_ASSETS" localSheetId="5">#REF!</definedName>
    <definedName name="PY3_TOTAL_DEBT" localSheetId="5">#REF!</definedName>
    <definedName name="PY3_TOTAL_EQUITY" localSheetId="5">#REF!</definedName>
    <definedName name="PY3_Trade_Payables" localSheetId="5">#REF!</definedName>
    <definedName name="PY3_Year_Income_Statement" localSheetId="5">#REF!</definedName>
    <definedName name="PY4_Accounts_Receivable" localSheetId="5">#REF!</definedName>
    <definedName name="PY4_Administration" localSheetId="5">#REF!</definedName>
    <definedName name="PY4_Cash" localSheetId="5">#REF!</definedName>
    <definedName name="PY4_Common_Equity" localSheetId="5">#REF!</definedName>
    <definedName name="PY4_Cost_of_Sales" localSheetId="5">#REF!</definedName>
    <definedName name="PY4_Current_Liabilities" localSheetId="5">#REF!</definedName>
    <definedName name="PY4_Depreciation" localSheetId="5">#REF!</definedName>
    <definedName name="PY4_Disc._Ops." localSheetId="5">#REF!</definedName>
    <definedName name="PY4_Extraord." localSheetId="5">#REF!</definedName>
    <definedName name="PY4_Gross_Profit" localSheetId="5">#REF!</definedName>
    <definedName name="PY4_INC_AFT_TAX" localSheetId="5">#REF!</definedName>
    <definedName name="PY4_INC_BEF_EXTRAORD" localSheetId="5">#REF!</definedName>
    <definedName name="PY4_Inc_Bef_Tax" localSheetId="5">#REF!</definedName>
    <definedName name="PY4_Intangible_Assets" localSheetId="5">#REF!</definedName>
    <definedName name="PY4_Intangible_Assets">#REF!</definedName>
    <definedName name="PY4_Interest_Expense" localSheetId="5">#REF!</definedName>
    <definedName name="PY4_Inventory" localSheetId="5">#REF!</definedName>
    <definedName name="PY4_LIABIL_EQUITY" localSheetId="5">#REF!</definedName>
    <definedName name="PY4_Long_term_Debt__excl_Dfd_Taxes" localSheetId="5">#REF!</definedName>
    <definedName name="PY4_Marketable_Sec" localSheetId="5">#REF!</definedName>
    <definedName name="PY4_Marketable_Sec">#REF!</definedName>
    <definedName name="PY4_NET_INCOME" localSheetId="5">#REF!</definedName>
    <definedName name="PY4_Net_Revenue" localSheetId="5">#REF!</definedName>
    <definedName name="PY4_Operating_Inc" localSheetId="5">#REF!</definedName>
    <definedName name="PY4_Other_Cur_Assets" localSheetId="5">#REF!</definedName>
    <definedName name="PY4_Other_Cur_Assets">#REF!</definedName>
    <definedName name="PY4_Other_Exp." localSheetId="5">#REF!</definedName>
    <definedName name="PY4_Other_LT_Assets" localSheetId="5">#REF!</definedName>
    <definedName name="PY4_Other_LT_Assets">#REF!</definedName>
    <definedName name="PY4_Other_LT_Liabilities" localSheetId="5">#REF!</definedName>
    <definedName name="PY4_Other_LT_Liabilities">#REF!</definedName>
    <definedName name="PY4_Preferred_Stock" localSheetId="5">#REF!</definedName>
    <definedName name="PY4_Preferred_Stock">#REF!</definedName>
    <definedName name="PY4_QUICK_ASSETS" localSheetId="5">#REF!</definedName>
    <definedName name="PY4_Retained_Earnings" localSheetId="5">#REF!</definedName>
    <definedName name="PY4_Retained_Earnings">#REF!</definedName>
    <definedName name="PY4_Selling" localSheetId="5">#REF!</definedName>
    <definedName name="PY4_Tangible_Assets" localSheetId="5">#REF!</definedName>
    <definedName name="PY4_Tangible_Assets">#REF!</definedName>
    <definedName name="PY4_Taxes" localSheetId="5">#REF!</definedName>
    <definedName name="PY4_TOTAL_ASSETS" localSheetId="5">#REF!</definedName>
    <definedName name="PY4_TOTAL_CURR_ASSETS" localSheetId="5">#REF!</definedName>
    <definedName name="PY4_TOTAL_DEBT" localSheetId="5">#REF!</definedName>
    <definedName name="PY4_TOTAL_EQUITY" localSheetId="5">#REF!</definedName>
    <definedName name="PY4_Trade_Payables" localSheetId="5">#REF!</definedName>
    <definedName name="PY4_Year_Income_Statement" localSheetId="5">#REF!</definedName>
    <definedName name="PY5_Accounts_Receivable" localSheetId="5">#REF!</definedName>
    <definedName name="PY5_Accounts_Receivable">#REF!</definedName>
    <definedName name="PY5_Administration" localSheetId="5">#REF!</definedName>
    <definedName name="PY5_Cash" localSheetId="5">#REF!</definedName>
    <definedName name="PY5_Common_Equity" localSheetId="5">#REF!</definedName>
    <definedName name="PY5_Cost_of_Sales" localSheetId="5">#REF!</definedName>
    <definedName name="PY5_Current_Liabilities" localSheetId="5">#REF!</definedName>
    <definedName name="PY5_Depreciation" localSheetId="5">#REF!</definedName>
    <definedName name="PY5_Disc._Ops." localSheetId="5">#REF!</definedName>
    <definedName name="PY5_Extraord." localSheetId="5">#REF!</definedName>
    <definedName name="PY5_Gross_Profit" localSheetId="5">#REF!</definedName>
    <definedName name="PY5_INC_AFT_TAX" localSheetId="5">#REF!</definedName>
    <definedName name="PY5_INC_BEF_EXTRAORD" localSheetId="5">#REF!</definedName>
    <definedName name="PY5_Inc_Bef_Tax" localSheetId="5">#REF!</definedName>
    <definedName name="PY5_Intangible_Assets" localSheetId="5">#REF!</definedName>
    <definedName name="PY5_Intangible_Assets">#REF!</definedName>
    <definedName name="PY5_Interest_Expense" localSheetId="5">#REF!</definedName>
    <definedName name="PY5_Inventory" localSheetId="5">#REF!</definedName>
    <definedName name="PY5_Inventory">#REF!</definedName>
    <definedName name="PY5_LIABIL_EQUITY" localSheetId="5">#REF!</definedName>
    <definedName name="PY5_Long_term_Debt__excl_Dfd_Taxes" localSheetId="5">#REF!</definedName>
    <definedName name="PY5_Marketable_Sec" localSheetId="5">#REF!</definedName>
    <definedName name="PY5_Marketable_Sec">#REF!</definedName>
    <definedName name="PY5_NET_INCOME" localSheetId="5">#REF!</definedName>
    <definedName name="PY5_Net_Revenue" localSheetId="5">#REF!</definedName>
    <definedName name="PY5_Operating_Inc" localSheetId="5">#REF!</definedName>
    <definedName name="PY5_Other_Curr_Assets" localSheetId="5">#REF!</definedName>
    <definedName name="PY5_Other_Curr_Assets">#REF!</definedName>
    <definedName name="PY5_Other_Exp." localSheetId="5">#REF!</definedName>
    <definedName name="PY5_Other_LT_Assets" localSheetId="5">#REF!</definedName>
    <definedName name="PY5_Other_LT_Assets">#REF!</definedName>
    <definedName name="PY5_Other_LT_Liabilities" localSheetId="5">#REF!</definedName>
    <definedName name="PY5_Other_LT_Liabilities">#REF!</definedName>
    <definedName name="PY5_Preferred_Stock" localSheetId="5">#REF!</definedName>
    <definedName name="PY5_Preferred_Stock">#REF!</definedName>
    <definedName name="PY5_QUICK_ASSETS" localSheetId="5">#REF!</definedName>
    <definedName name="PY5_Retained_Earnings" localSheetId="5">#REF!</definedName>
    <definedName name="PY5_Retained_Earnings">#REF!</definedName>
    <definedName name="PY5_Selling" localSheetId="5">#REF!</definedName>
    <definedName name="PY5_Tangible_Assets" localSheetId="5">#REF!</definedName>
    <definedName name="PY5_Tangible_Assets">#REF!</definedName>
    <definedName name="PY5_Taxes" localSheetId="5">#REF!</definedName>
    <definedName name="PY5_TOTAL_ASSETS" localSheetId="5">#REF!</definedName>
    <definedName name="PY5_TOTAL_CURR_ASSETS" localSheetId="5">#REF!</definedName>
    <definedName name="PY5_TOTAL_DEBT" localSheetId="5">#REF!</definedName>
    <definedName name="PY5_TOTAL_EQUITY" localSheetId="5">#REF!</definedName>
    <definedName name="PY5_Trade_Payables" localSheetId="5">#REF!</definedName>
    <definedName name="PY5_Year_Income_Statement" localSheetId="5">#REF!</definedName>
    <definedName name="QGPL_CLTESLB">#REF!</definedName>
    <definedName name="quarter" localSheetId="5">#REF!</definedName>
    <definedName name="quarter">#REF!</definedName>
    <definedName name="R_Factor" localSheetId="5">#REF!</definedName>
    <definedName name="R_Factor">#REF!</definedName>
    <definedName name="R_Factor_AR_Balance">#REF!</definedName>
    <definedName name="R_Factor_SRD">#REF!</definedName>
    <definedName name="Ret_Allowance">#REF!</definedName>
    <definedName name="roie">#REF!</definedName>
    <definedName name="rt">#REF!</definedName>
    <definedName name="rte">#REF!</definedName>
    <definedName name="S_AcctDes">#REF!</definedName>
    <definedName name="S_Adjust">#REF!</definedName>
    <definedName name="S_AJE_Tot">#REF!</definedName>
    <definedName name="S_CompNum">#REF!</definedName>
    <definedName name="S_CY_Beg">#REF!</definedName>
    <definedName name="S_CY_End">#REF!</definedName>
    <definedName name="S_Diff_Amt">#REF!</definedName>
    <definedName name="S_Diff_Pct">#REF!</definedName>
    <definedName name="S_GrpNum">#REF!</definedName>
    <definedName name="S_Headings">#REF!</definedName>
    <definedName name="S_KeyValue">#REF!</definedName>
    <definedName name="S_PY_End">#REF!</definedName>
    <definedName name="S_RJE_Tot">#REF!</definedName>
    <definedName name="S_RowNum">#REF!</definedName>
    <definedName name="Sales">#REF!</definedName>
    <definedName name="salesld">#REF!</definedName>
    <definedName name="SalesPCS">#REF!</definedName>
    <definedName name="SAPBEXrevision" localSheetId="5" hidden="1">1</definedName>
    <definedName name="SAPBEXrevision" hidden="1">3</definedName>
    <definedName name="SAPBEXsysID" hidden="1">"PLW"</definedName>
    <definedName name="SAPBEXwbID" localSheetId="5" hidden="1">"0B3C5WPQ1PKHTD1CRY997L2MI"</definedName>
    <definedName name="SAPBEXwbID" hidden="1">"14RHU0IXG8KL7C7PJMON454VM"</definedName>
    <definedName name="sdfnlsd" hidden="1">#REF!</definedName>
    <definedName name="sectores">#REF!</definedName>
    <definedName name="sedal" localSheetId="5">#REF!</definedName>
    <definedName name="sedal">#REF!</definedName>
    <definedName name="Selection_Remainder" localSheetId="5">#REF!</definedName>
    <definedName name="Selection_Remainder">#REF!</definedName>
    <definedName name="sku" localSheetId="5">#REF!</definedName>
    <definedName name="sku">#REF!</definedName>
    <definedName name="skus" localSheetId="5">#REF!</definedName>
    <definedName name="skus">#REF!</definedName>
    <definedName name="Starting_Point" localSheetId="5">#REF!</definedName>
    <definedName name="Starting_Point">#REF!</definedName>
    <definedName name="STKDIARIO" localSheetId="5">#REF!</definedName>
    <definedName name="STKDIARIO">#REF!</definedName>
    <definedName name="STKDIARIOPX01" localSheetId="5">#REF!</definedName>
    <definedName name="STKDIARIOPX01">#REF!</definedName>
    <definedName name="STKDIARIOPX04" localSheetId="5">#REF!</definedName>
    <definedName name="STKDIARIOPX04">#REF!</definedName>
    <definedName name="Suma_de_ABR_U_3">#REF!</definedName>
    <definedName name="SUMMARY" localSheetId="5">#REF!</definedName>
    <definedName name="SUMMARY">#REF!</definedName>
    <definedName name="super" localSheetId="5">#REF!</definedName>
    <definedName name="super">#REF!</definedName>
    <definedName name="tablasun" localSheetId="5">#REF!</definedName>
    <definedName name="tablasun">#REF!</definedName>
    <definedName name="TbPy530159">#REF!</definedName>
    <definedName name="Tech">#REF!</definedName>
    <definedName name="techld">#REF!</definedName>
    <definedName name="TechPCS">#REF!</definedName>
    <definedName name="Test_de_Gastos_Mayores">#REF!</definedName>
    <definedName name="TEST0" localSheetId="5">#REF!</definedName>
    <definedName name="TEST0">#REF!</definedName>
    <definedName name="TEST1" localSheetId="5">#REF!</definedName>
    <definedName name="TEST1">#REF!</definedName>
    <definedName name="TEST10">#REF!</definedName>
    <definedName name="TEST11">#REF!</definedName>
    <definedName name="TEST12">#REF!</definedName>
    <definedName name="TEST13">#REF!</definedName>
    <definedName name="TEST14">#REF!</definedName>
    <definedName name="TEST15">#REF!</definedName>
    <definedName name="TEST16">#REF!</definedName>
    <definedName name="TEST17">#REF!</definedName>
    <definedName name="TEST18">#REF!</definedName>
    <definedName name="TEST19">#REF!</definedName>
    <definedName name="TEST20">#REF!</definedName>
    <definedName name="TEST21">#REF!</definedName>
    <definedName name="TEST22">#REF!</definedName>
    <definedName name="TEST23">#REF!</definedName>
    <definedName name="TEST24">#REF!</definedName>
    <definedName name="TEST25">#REF!</definedName>
    <definedName name="TEST26">#REF!</definedName>
    <definedName name="TEST27">#REF!</definedName>
    <definedName name="TEST28">#REF!</definedName>
    <definedName name="TEST29">#REF!</definedName>
    <definedName name="TEST30">#REF!</definedName>
    <definedName name="TEST31">#REF!</definedName>
    <definedName name="TEST32">#REF!</definedName>
    <definedName name="TEST33">#REF!</definedName>
    <definedName name="TEST34">#REF!</definedName>
    <definedName name="TEST35">#REF!</definedName>
    <definedName name="TEST36">#REF!</definedName>
    <definedName name="TEST6">#REF!</definedName>
    <definedName name="TEST7">#REF!</definedName>
    <definedName name="TEST8">#REF!</definedName>
    <definedName name="TEST9">#REF!</definedName>
    <definedName name="TESTKEYS" localSheetId="5">#REF!</definedName>
    <definedName name="TESTKEYS">#REF!</definedName>
    <definedName name="TextRefCopy1">#REF!</definedName>
    <definedName name="TextRefCopy10" localSheetId="5">#REF!</definedName>
    <definedName name="TextRefCopy10">#REF!</definedName>
    <definedName name="TextRefCopy100" localSheetId="5">#REF!</definedName>
    <definedName name="TextRefCopy100">#REF!</definedName>
    <definedName name="TextRefCopy102" localSheetId="5">#REF!</definedName>
    <definedName name="TextRefCopy102">#REF!</definedName>
    <definedName name="TextRefCopy103" localSheetId="5">#REF!</definedName>
    <definedName name="TextRefCopy103">#REF!</definedName>
    <definedName name="TextRefCopy104" localSheetId="5">#REF!</definedName>
    <definedName name="TextRefCopy104">#REF!</definedName>
    <definedName name="TextRefCopy105" localSheetId="5">#REF!</definedName>
    <definedName name="TextRefCopy105">#REF!</definedName>
    <definedName name="TextRefCopy107" localSheetId="5">#REF!</definedName>
    <definedName name="TextRefCopy107">#REF!</definedName>
    <definedName name="TextRefCopy108" localSheetId="5">#REF!</definedName>
    <definedName name="TextRefCopy108">#REF!</definedName>
    <definedName name="TextRefCopy109" localSheetId="5">#REF!</definedName>
    <definedName name="TextRefCopy109">#REF!</definedName>
    <definedName name="TextRefCopy11" localSheetId="5">#REF!</definedName>
    <definedName name="TextRefCopy111">#REF!</definedName>
    <definedName name="TextRefCopy112" localSheetId="5">#REF!</definedName>
    <definedName name="TextRefCopy112">#REF!</definedName>
    <definedName name="TextRefCopy113" localSheetId="5">#REF!</definedName>
    <definedName name="TextRefCopy113">#REF!</definedName>
    <definedName name="TextRefCopy114">#REF!</definedName>
    <definedName name="TextRefCopy116" localSheetId="5">#REF!</definedName>
    <definedName name="TextRefCopy116">#REF!</definedName>
    <definedName name="TextRefCopy118" localSheetId="5">#REF!</definedName>
    <definedName name="TextRefCopy118">#REF!</definedName>
    <definedName name="TextRefCopy119" localSheetId="5">#REF!</definedName>
    <definedName name="TextRefCopy119">#REF!</definedName>
    <definedName name="TextRefCopy12" localSheetId="5">#REF!</definedName>
    <definedName name="TextRefCopy120" localSheetId="5">#REF!</definedName>
    <definedName name="TextRefCopy120">#REF!</definedName>
    <definedName name="TextRefCopy121" localSheetId="5">#REF!</definedName>
    <definedName name="TextRefCopy121">#REF!</definedName>
    <definedName name="TextRefCopy122">#REF!</definedName>
    <definedName name="TextRefCopy123">#REF!</definedName>
    <definedName name="TextRefCopy127" localSheetId="5">#REF!</definedName>
    <definedName name="TextRefCopy127">#REF!</definedName>
    <definedName name="TextRefCopy13" localSheetId="5">#REF!</definedName>
    <definedName name="TextRefCopy14" localSheetId="5">#REF!</definedName>
    <definedName name="TextRefCopy15" localSheetId="5">#REF!</definedName>
    <definedName name="TextRefCopy169">#REF!</definedName>
    <definedName name="TextRefCopy171">#REF!</definedName>
    <definedName name="TextRefCopy172">#REF!</definedName>
    <definedName name="TextRefCopy173">#REF!</definedName>
    <definedName name="TextRefCopy175">#REF!</definedName>
    <definedName name="TextRefCopy177">#REF!</definedName>
    <definedName name="TextRefCopy178">#REF!</definedName>
    <definedName name="TextRefCopy29">#REF!</definedName>
    <definedName name="TextRefCopy3" localSheetId="5">#REF!</definedName>
    <definedName name="TextRefCopy3">#REF!</definedName>
    <definedName name="TextRefCopy30">#REF!</definedName>
    <definedName name="TextRefCopy31">#REF!</definedName>
    <definedName name="TextRefCopy32">#REF!</definedName>
    <definedName name="TextRefCopy35">#REF!</definedName>
    <definedName name="TextRefCopy37">#REF!</definedName>
    <definedName name="TextRefCopy38">#REF!</definedName>
    <definedName name="TextRefCopy39">#REF!</definedName>
    <definedName name="TextRefCopy4" localSheetId="5">#REF!</definedName>
    <definedName name="TextRefCopy4">#REF!</definedName>
    <definedName name="TextRefCopy41">#REF!</definedName>
    <definedName name="TextRefCopy42" localSheetId="5">#REF!</definedName>
    <definedName name="TextRefCopy42">#REF!</definedName>
    <definedName name="TextRefCopy43" localSheetId="5">#REF!</definedName>
    <definedName name="TextRefCopy44" localSheetId="5">#REF!</definedName>
    <definedName name="TextRefCopy44">#REF!</definedName>
    <definedName name="TextRefCopy46">#REF!</definedName>
    <definedName name="TextRefCopy53" localSheetId="5">#REF!</definedName>
    <definedName name="TextRefCopy53">#REF!</definedName>
    <definedName name="TextRefCopy54" localSheetId="5">#REF!</definedName>
    <definedName name="TextRefCopy54">#REF!</definedName>
    <definedName name="TextRefCopy55" localSheetId="5">#REF!</definedName>
    <definedName name="TextRefCopy55">#REF!</definedName>
    <definedName name="TextRefCopy56" localSheetId="5">#REF!</definedName>
    <definedName name="TextRefCopy56">#REF!</definedName>
    <definedName name="TextRefCopy6">#REF!</definedName>
    <definedName name="TextRefCopy63" localSheetId="5">#REF!</definedName>
    <definedName name="TextRefCopy63">#REF!</definedName>
    <definedName name="TextRefCopy65" localSheetId="5">#REF!</definedName>
    <definedName name="TextRefCopy65">#REF!</definedName>
    <definedName name="TextRefCopy66" localSheetId="5">#REF!</definedName>
    <definedName name="TextRefCopy66">#REF!</definedName>
    <definedName name="TextRefCopy67" localSheetId="5">#REF!</definedName>
    <definedName name="TextRefCopy67">#REF!</definedName>
    <definedName name="TextRefCopy68" localSheetId="5">#REF!</definedName>
    <definedName name="TextRefCopy68">#REF!</definedName>
    <definedName name="TextRefCopy7" localSheetId="5">#REF!</definedName>
    <definedName name="TextRefCopy7">#REF!</definedName>
    <definedName name="TextRefCopy70" localSheetId="5">#REF!</definedName>
    <definedName name="TextRefCopy70">#REF!</definedName>
    <definedName name="TextRefCopy71" localSheetId="5">#REF!</definedName>
    <definedName name="TextRefCopy71">#REF!</definedName>
    <definedName name="TextRefCopy73" localSheetId="5">#REF!</definedName>
    <definedName name="TextRefCopy73">#REF!</definedName>
    <definedName name="TextRefCopy75" localSheetId="5">#REF!</definedName>
    <definedName name="TextRefCopy75">#REF!</definedName>
    <definedName name="TextRefCopy77" localSheetId="5">#REF!</definedName>
    <definedName name="TextRefCopy77">#REF!</definedName>
    <definedName name="TextRefCopy79" localSheetId="5">#REF!</definedName>
    <definedName name="TextRefCopy79">#REF!</definedName>
    <definedName name="TextRefCopy8" localSheetId="5">#REF!</definedName>
    <definedName name="TextRefCopy8">#REF!</definedName>
    <definedName name="TextRefCopy80" localSheetId="5">#REF!</definedName>
    <definedName name="TextRefCopy80">#REF!</definedName>
    <definedName name="TextRefCopy82" localSheetId="5">#REF!</definedName>
    <definedName name="TextRefCopy82">#REF!</definedName>
    <definedName name="TextRefCopy85" localSheetId="5">#REF!</definedName>
    <definedName name="TextRefCopy86" localSheetId="5">#REF!</definedName>
    <definedName name="TextRefCopy88" localSheetId="5">#REF!</definedName>
    <definedName name="TextRefCopy89" localSheetId="5">#REF!</definedName>
    <definedName name="TextRefCopy90" localSheetId="5">#REF!</definedName>
    <definedName name="TextRefCopy91" localSheetId="5">#REF!</definedName>
    <definedName name="TextRefCopy92" localSheetId="5">#REF!</definedName>
    <definedName name="TextRefCopy93" localSheetId="5">#REF!</definedName>
    <definedName name="TextRefCopy97" localSheetId="5">#REF!</definedName>
    <definedName name="TextRefCopy97">#REF!</definedName>
    <definedName name="TextRefCopy98">#REF!</definedName>
    <definedName name="TextRefCopyRangeCount" localSheetId="5" hidden="1">12</definedName>
    <definedName name="TextRefCopyRangeCount" hidden="1">1</definedName>
    <definedName name="Top_Stratum_Number" localSheetId="5">#REF!</definedName>
    <definedName name="Top_Stratum_Number">#REF!</definedName>
    <definedName name="Top_Stratum_Value" localSheetId="5">#REF!</definedName>
    <definedName name="Top_Stratum_Value">#REF!</definedName>
    <definedName name="Total_Amount">#REF!</definedName>
    <definedName name="Total_Number_Selections" localSheetId="5">#REF!</definedName>
    <definedName name="Total_Number_Selections">#REF!</definedName>
    <definedName name="tp" localSheetId="5">#REF!</definedName>
    <definedName name="tp">#REF!</definedName>
    <definedName name="Unidades" localSheetId="5">#REF!</definedName>
    <definedName name="Unidades">#REF!</definedName>
    <definedName name="URUGUAY" localSheetId="5">#REF!</definedName>
    <definedName name="URUGUAY">#REF!</definedName>
    <definedName name="vencidos">#REF!</definedName>
    <definedName name="vigencia" localSheetId="5">#REF!</definedName>
    <definedName name="vigencia">#REF!</definedName>
    <definedName name="vpphold">#REF!</definedName>
    <definedName name="VTADIAR" localSheetId="5">#REF!</definedName>
    <definedName name="VTADIAR">#REF!</definedName>
    <definedName name="VTO">#REF!</definedName>
    <definedName name="vtoañoc">#REF!</definedName>
    <definedName name="vtoañon">#REF!</definedName>
    <definedName name="vtoaños">#REF!</definedName>
    <definedName name="VTOSN">#REF!</definedName>
    <definedName name="WDSD" hidden="1">#REF!</definedName>
    <definedName name="wrn.Aging._.and._.Trend._.Analysis." localSheetId="4" hidden="1">{#N/A,#N/A,FALSE,"Aging Summary";#N/A,#N/A,FALSE,"Ratio Analysis";#N/A,#N/A,FALSE,"Test 120 Day Accts";#N/A,#N/A,FALSE,"Tickmarks"}</definedName>
    <definedName name="wrn.Aging._.and._.Trend._.Analysis." localSheetId="6" hidden="1">{#N/A,#N/A,FALSE,"Aging Summary";#N/A,#N/A,FALSE,"Ratio Analysis";#N/A,#N/A,FALSE,"Test 120 Day Accts";#N/A,#N/A,FALSE,"Tickmarks"}</definedName>
    <definedName name="wrn.Aging._.and._.Trend._.Analysis." localSheetId="1" hidden="1">{#N/A,#N/A,FALSE,"Aging Summary";#N/A,#N/A,FALSE,"Ratio Analysis";#N/A,#N/A,FALSE,"Test 120 Day Accts";#N/A,#N/A,FALSE,"Tickmarks"}</definedName>
    <definedName name="wrn.Aging._.and._.Trend._.Analysis." localSheetId="7" hidden="1">{#N/A,#N/A,FALSE,"Aging Summary";#N/A,#N/A,FALSE,"Ratio Analysis";#N/A,#N/A,FALSE,"Test 120 Day Accts";#N/A,#N/A,FALSE,"Tickmarks"}</definedName>
    <definedName name="wrn.Aging._.and._.Trend._.Analysis." localSheetId="8" hidden="1">{#N/A,#N/A,FALSE,"Aging Summary";#N/A,#N/A,FALSE,"Ratio Analysis";#N/A,#N/A,FALSE,"Test 120 Day Accts";#N/A,#N/A,FALSE,"Tickmarks"}</definedName>
    <definedName name="wrn.Aging._.and._.Trend._.Analysis." localSheetId="5"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Volumen." localSheetId="4" hidden="1">{#N/A,#N/A,FALSE,"VOL"}</definedName>
    <definedName name="wrn.Volumen." localSheetId="6" hidden="1">{#N/A,#N/A,FALSE,"VOL"}</definedName>
    <definedName name="wrn.Volumen." localSheetId="1" hidden="1">{#N/A,#N/A,FALSE,"VOL"}</definedName>
    <definedName name="wrn.Volumen." localSheetId="7" hidden="1">{#N/A,#N/A,FALSE,"VOL"}</definedName>
    <definedName name="wrn.Volumen." localSheetId="8" hidden="1">{#N/A,#N/A,FALSE,"VOL"}</definedName>
    <definedName name="wrn.Volumen." localSheetId="5" hidden="1">{#N/A,#N/A,FALSE,"VOL"}</definedName>
    <definedName name="wrn.Volumen." hidden="1">{#N/A,#N/A,FALSE,"VOL"}</definedName>
    <definedName name="xdc">#REF!</definedName>
    <definedName name="XREF_COLUMN_1" hidden="1">#REF!</definedName>
    <definedName name="XREF_COLUMN_10" hidden="1">#REF!</definedName>
    <definedName name="XREF_COLUMN_11" localSheetId="5" hidden="1">VPN!#REF!</definedName>
    <definedName name="XREF_COLUMN_12" localSheetId="1" hidden="1">#REF!</definedName>
    <definedName name="XREF_COLUMN_12" localSheetId="5" hidden="1">VPN!#REF!</definedName>
    <definedName name="XREF_COLUMN_12" hidden="1">#REF!</definedName>
    <definedName name="XREF_COLUMN_13" localSheetId="1" hidden="1">#REF!</definedName>
    <definedName name="XREF_COLUMN_13" localSheetId="5" hidden="1">VPN!#REF!</definedName>
    <definedName name="XREF_COLUMN_13" hidden="1">#REF!</definedName>
    <definedName name="XREF_COLUMN_14" localSheetId="1" hidden="1">#REF!</definedName>
    <definedName name="XREF_COLUMN_14" localSheetId="5" hidden="1">VPN!$R:$R</definedName>
    <definedName name="XREF_COLUMN_14" hidden="1">#REF!</definedName>
    <definedName name="XREF_COLUMN_15" localSheetId="1" hidden="1">#REF!</definedName>
    <definedName name="XREF_COLUMN_15" localSheetId="5" hidden="1">#REF!</definedName>
    <definedName name="XREF_COLUMN_15" hidden="1">#REF!</definedName>
    <definedName name="XREF_COLUMN_17" localSheetId="5" hidden="1">#REF!</definedName>
    <definedName name="XREF_COLUMN_17" hidden="1">#REF!</definedName>
    <definedName name="XREF_COLUMN_2" hidden="1">#REF!</definedName>
    <definedName name="XREF_COLUMN_24" hidden="1">#REF!</definedName>
    <definedName name="XREF_COLUMN_4" localSheetId="5" hidden="1">#REF!</definedName>
    <definedName name="XREF_COLUMN_5" localSheetId="5" hidden="1">VPN!$D:$D</definedName>
    <definedName name="XREF_COLUMN_7" localSheetId="1" hidden="1">#REF!</definedName>
    <definedName name="XREF_COLUMN_7" hidden="1">#REF!</definedName>
    <definedName name="XREF_COLUMN_9" localSheetId="1" hidden="1">#REF!</definedName>
    <definedName name="XREF_COLUMN_9" hidden="1">#REF!</definedName>
    <definedName name="XRefActiveRow" localSheetId="5" hidden="1">#REF!</definedName>
    <definedName name="XRefActiveRow" hidden="1">#REF!</definedName>
    <definedName name="XRefColumnsCount" localSheetId="5" hidden="1">14</definedName>
    <definedName name="XRefColumnsCount" hidden="1">2</definedName>
    <definedName name="XRefCopy1" localSheetId="5" hidden="1">#REF!</definedName>
    <definedName name="XRefCopy1" hidden="1">#REF!</definedName>
    <definedName name="XRefCopy10" localSheetId="5" hidden="1">#REF!</definedName>
    <definedName name="XRefCopy100" localSheetId="5" hidden="1">#REF!</definedName>
    <definedName name="XRefCopy100" hidden="1">#REF!</definedName>
    <definedName name="XRefCopy100Row" localSheetId="5" hidden="1">#REF!</definedName>
    <definedName name="XRefCopy100Row" hidden="1">#REF!</definedName>
    <definedName name="XRefCopy101" localSheetId="5" hidden="1">#REF!</definedName>
    <definedName name="XRefCopy101" hidden="1">#REF!</definedName>
    <definedName name="XRefCopy101Row" localSheetId="5" hidden="1">#REF!</definedName>
    <definedName name="XRefCopy101Row" hidden="1">#REF!</definedName>
    <definedName name="XRefCopy102" localSheetId="5" hidden="1">#REF!</definedName>
    <definedName name="XRefCopy102" hidden="1">#REF!</definedName>
    <definedName name="XRefCopy102Row" localSheetId="5" hidden="1">#REF!</definedName>
    <definedName name="XRefCopy102Row" hidden="1">#REF!</definedName>
    <definedName name="XRefCopy103" localSheetId="5" hidden="1">#REF!</definedName>
    <definedName name="XRefCopy103" hidden="1">#REF!</definedName>
    <definedName name="XRefCopy103Row" localSheetId="5" hidden="1">#REF!</definedName>
    <definedName name="XRefCopy103Row" hidden="1">#REF!</definedName>
    <definedName name="XRefCopy104" localSheetId="5" hidden="1">#REF!</definedName>
    <definedName name="XRefCopy104" hidden="1">#REF!</definedName>
    <definedName name="XRefCopy104Row" localSheetId="5" hidden="1">#REF!</definedName>
    <definedName name="XRefCopy104Row" hidden="1">#REF!</definedName>
    <definedName name="XRefCopy105" hidden="1">#REF!</definedName>
    <definedName name="XRefCopy105Row" localSheetId="5" hidden="1">#REF!</definedName>
    <definedName name="XRefCopy105Row" hidden="1">#REF!</definedName>
    <definedName name="XRefCopy106" hidden="1">#REF!</definedName>
    <definedName name="XRefCopy106Row" localSheetId="5" hidden="1">#REF!</definedName>
    <definedName name="XRefCopy106Row" hidden="1">#REF!</definedName>
    <definedName name="XRefCopy107" hidden="1">#REF!</definedName>
    <definedName name="XRefCopy107Row" localSheetId="5" hidden="1">#REF!</definedName>
    <definedName name="XRefCopy107Row" hidden="1">#REF!</definedName>
    <definedName name="XRefCopy108" hidden="1">#REF!</definedName>
    <definedName name="XRefCopy108Row" localSheetId="5" hidden="1">#REF!</definedName>
    <definedName name="XRefCopy108Row" hidden="1">#REF!</definedName>
    <definedName name="XRefCopy109" hidden="1">#REF!</definedName>
    <definedName name="XRefCopy109Row" localSheetId="5" hidden="1">#REF!</definedName>
    <definedName name="XRefCopy109Row" hidden="1">#REF!</definedName>
    <definedName name="XRefCopy10Row" localSheetId="5" hidden="1">#REF!</definedName>
    <definedName name="XRefCopy10Row" hidden="1">#REF!</definedName>
    <definedName name="XRefCopy11" localSheetId="5" hidden="1">#REF!</definedName>
    <definedName name="XRefCopy110Row" localSheetId="5" hidden="1">#REF!</definedName>
    <definedName name="XRefCopy110Row" hidden="1">#REF!</definedName>
    <definedName name="XRefCopy111Row" localSheetId="5" hidden="1">#REF!</definedName>
    <definedName name="XRefCopy111Row" hidden="1">#REF!</definedName>
    <definedName name="XRefCopy112" hidden="1">#REF!</definedName>
    <definedName name="XRefCopy112Row" localSheetId="5" hidden="1">#REF!</definedName>
    <definedName name="XRefCopy112Row" hidden="1">#REF!</definedName>
    <definedName name="XRefCopy113" hidden="1">#REF!</definedName>
    <definedName name="XRefCopy113Row" localSheetId="5" hidden="1">#REF!</definedName>
    <definedName name="XRefCopy113Row" hidden="1">#REF!</definedName>
    <definedName name="XRefCopy114" hidden="1">#REF!</definedName>
    <definedName name="XRefCopy114Row" localSheetId="5" hidden="1">#REF!</definedName>
    <definedName name="XRefCopy114Row" hidden="1">#REF!</definedName>
    <definedName name="XRefCopy115" hidden="1">#REF!</definedName>
    <definedName name="XRefCopy115Row" localSheetId="5" hidden="1">#REF!</definedName>
    <definedName name="XRefCopy115Row" hidden="1">#REF!</definedName>
    <definedName name="XRefCopy116" hidden="1">#REF!</definedName>
    <definedName name="XRefCopy116Row" localSheetId="5" hidden="1">#REF!</definedName>
    <definedName name="XRefCopy116Row" hidden="1">#REF!</definedName>
    <definedName name="XRefCopy117" hidden="1">#REF!</definedName>
    <definedName name="XRefCopy117Row" localSheetId="5" hidden="1">#REF!</definedName>
    <definedName name="XRefCopy117Row" hidden="1">#REF!</definedName>
    <definedName name="XRefCopy118" localSheetId="5" hidden="1">#REF!</definedName>
    <definedName name="XRefCopy118" hidden="1">#REF!</definedName>
    <definedName name="XRefCopy118Row" localSheetId="5" hidden="1">#REF!</definedName>
    <definedName name="XRefCopy118Row" hidden="1">#REF!</definedName>
    <definedName name="XRefCopy119" localSheetId="5" hidden="1">#REF!</definedName>
    <definedName name="XRefCopy119" hidden="1">#REF!</definedName>
    <definedName name="XRefCopy119Row" localSheetId="5" hidden="1">#REF!</definedName>
    <definedName name="XRefCopy119Row" hidden="1">#REF!</definedName>
    <definedName name="XRefCopy11Row" localSheetId="5" hidden="1">#REF!</definedName>
    <definedName name="XRefCopy11Row" hidden="1">#REF!</definedName>
    <definedName name="XRefCopy12" hidden="1">#REF!</definedName>
    <definedName name="XRefCopy120" localSheetId="5" hidden="1">#REF!</definedName>
    <definedName name="XRefCopy120" hidden="1">#REF!</definedName>
    <definedName name="XRefCopy120Row" localSheetId="5" hidden="1">#REF!</definedName>
    <definedName name="XRefCopy120Row" hidden="1">#REF!</definedName>
    <definedName name="XRefCopy121" localSheetId="5" hidden="1">#REF!</definedName>
    <definedName name="XRefCopy121" hidden="1">#REF!</definedName>
    <definedName name="XRefCopy121Row" localSheetId="5" hidden="1">#REF!</definedName>
    <definedName name="XRefCopy121Row" hidden="1">#REF!</definedName>
    <definedName name="XRefCopy122" localSheetId="5" hidden="1">#REF!</definedName>
    <definedName name="XRefCopy122" hidden="1">#REF!</definedName>
    <definedName name="XRefCopy122Row" localSheetId="5" hidden="1">#REF!</definedName>
    <definedName name="XRefCopy122Row" hidden="1">#REF!</definedName>
    <definedName name="XRefCopy123" hidden="1">#REF!</definedName>
    <definedName name="XRefCopy123Row" localSheetId="5" hidden="1">#REF!</definedName>
    <definedName name="XRefCopy123Row" hidden="1">#REF!</definedName>
    <definedName name="XRefCopy124" hidden="1">#REF!</definedName>
    <definedName name="XRefCopy124Row" localSheetId="5" hidden="1">#REF!</definedName>
    <definedName name="XRefCopy124Row" hidden="1">#REF!</definedName>
    <definedName name="XRefCopy125" hidden="1">#REF!</definedName>
    <definedName name="XRefCopy125Row" localSheetId="5" hidden="1">#REF!</definedName>
    <definedName name="XRefCopy125Row" hidden="1">#REF!</definedName>
    <definedName name="XRefCopy126" hidden="1">#REF!</definedName>
    <definedName name="XRefCopy126Row" localSheetId="5" hidden="1">#REF!</definedName>
    <definedName name="XRefCopy126Row" hidden="1">#REF!</definedName>
    <definedName name="XRefCopy127" hidden="1">#REF!</definedName>
    <definedName name="XRefCopy127Row" localSheetId="5" hidden="1">#REF!</definedName>
    <definedName name="XRefCopy127Row" hidden="1">#REF!</definedName>
    <definedName name="XRefCopy128" hidden="1">#REF!</definedName>
    <definedName name="XRefCopy129" hidden="1">#REF!</definedName>
    <definedName name="XRefCopy129Row" localSheetId="5" hidden="1">#REF!</definedName>
    <definedName name="XRefCopy129Row" hidden="1">#REF!</definedName>
    <definedName name="XRefCopy12Row" localSheetId="5" hidden="1">#REF!</definedName>
    <definedName name="XRefCopy12Row" hidden="1">#REF!</definedName>
    <definedName name="XRefCopy13" localSheetId="5" hidden="1">#REF!</definedName>
    <definedName name="XRefCopy130" hidden="1">#REF!</definedName>
    <definedName name="XRefCopy130Row" localSheetId="5" hidden="1">#REF!</definedName>
    <definedName name="XRefCopy130Row" hidden="1">#REF!</definedName>
    <definedName name="XRefCopy131" hidden="1">#REF!</definedName>
    <definedName name="XRefCopy131Row" localSheetId="5" hidden="1">#REF!</definedName>
    <definedName name="XRefCopy131Row" hidden="1">#REF!</definedName>
    <definedName name="XRefCopy132" localSheetId="5" hidden="1">#REF!</definedName>
    <definedName name="XRefCopy132" hidden="1">#REF!</definedName>
    <definedName name="XRefCopy132Row" localSheetId="5" hidden="1">#REF!</definedName>
    <definedName name="XRefCopy132Row" hidden="1">#REF!</definedName>
    <definedName name="XRefCopy133" localSheetId="5" hidden="1">#REF!</definedName>
    <definedName name="XRefCopy133" hidden="1">#REF!</definedName>
    <definedName name="XRefCopy133Row" localSheetId="5" hidden="1">#REF!</definedName>
    <definedName name="XRefCopy133Row" hidden="1">#REF!</definedName>
    <definedName name="XRefCopy134" hidden="1">#REF!</definedName>
    <definedName name="XRefCopy134Row" localSheetId="5" hidden="1">#REF!</definedName>
    <definedName name="XRefCopy134Row" hidden="1">#REF!</definedName>
    <definedName name="XRefCopy135" hidden="1">#REF!</definedName>
    <definedName name="XRefCopy135Row" localSheetId="5" hidden="1">#REF!</definedName>
    <definedName name="XRefCopy135Row" hidden="1">#REF!</definedName>
    <definedName name="XRefCopy136" hidden="1">#REF!</definedName>
    <definedName name="XRefCopy136Row" localSheetId="5" hidden="1">#REF!</definedName>
    <definedName name="XRefCopy136Row" hidden="1">#REF!</definedName>
    <definedName name="XRefCopy137" hidden="1">#REF!</definedName>
    <definedName name="XRefCopy137Row" localSheetId="5" hidden="1">#REF!</definedName>
    <definedName name="XRefCopy137Row" hidden="1">#REF!</definedName>
    <definedName name="XRefCopy138" hidden="1">#REF!</definedName>
    <definedName name="XRefCopy138Row" localSheetId="5" hidden="1">#REF!</definedName>
    <definedName name="XRefCopy138Row" hidden="1">#REF!</definedName>
    <definedName name="XRefCopy139" hidden="1">#REF!</definedName>
    <definedName name="XRefCopy139Row" localSheetId="5" hidden="1">#REF!</definedName>
    <definedName name="XRefCopy139Row" hidden="1">#REF!</definedName>
    <definedName name="XRefCopy13Row" localSheetId="5" hidden="1">#REF!</definedName>
    <definedName name="XRefCopy13Row" hidden="1">#REF!</definedName>
    <definedName name="XRefCopy140" hidden="1">#REF!</definedName>
    <definedName name="XRefCopy140Row" localSheetId="5" hidden="1">#REF!</definedName>
    <definedName name="XRefCopy140Row" hidden="1">#REF!</definedName>
    <definedName name="XRefCopy141Row" localSheetId="5" hidden="1">#REF!</definedName>
    <definedName name="XRefCopy141Row" hidden="1">#REF!</definedName>
    <definedName name="XRefCopy142" localSheetId="5" hidden="1">#REF!</definedName>
    <definedName name="XRefCopy142Row" localSheetId="5" hidden="1">#REF!</definedName>
    <definedName name="XRefCopy142Row" hidden="1">#REF!</definedName>
    <definedName name="XRefCopy143" localSheetId="5" hidden="1">#REF!</definedName>
    <definedName name="XRefCopy143Row" localSheetId="5" hidden="1">#REF!</definedName>
    <definedName name="XRefCopy143Row" hidden="1">#REF!</definedName>
    <definedName name="XRefCopy144Row" localSheetId="5" hidden="1">#REF!</definedName>
    <definedName name="XRefCopy144Row" hidden="1">#REF!</definedName>
    <definedName name="XRefCopy145Row" localSheetId="5" hidden="1">#REF!</definedName>
    <definedName name="XRefCopy145Row" hidden="1">#REF!</definedName>
    <definedName name="XRefCopy146" localSheetId="5" hidden="1">#REF!</definedName>
    <definedName name="XRefCopy146Row" localSheetId="5" hidden="1">#REF!</definedName>
    <definedName name="XRefCopy146Row" hidden="1">#REF!</definedName>
    <definedName name="XRefCopy147" localSheetId="5" hidden="1">#REF!</definedName>
    <definedName name="XRefCopy147Row" localSheetId="5" hidden="1">#REF!</definedName>
    <definedName name="XRefCopy147Row" hidden="1">#REF!</definedName>
    <definedName name="XRefCopy148" localSheetId="5" hidden="1">#REF!</definedName>
    <definedName name="XRefCopy148Row" localSheetId="5" hidden="1">#REF!</definedName>
    <definedName name="XRefCopy148Row" hidden="1">#REF!</definedName>
    <definedName name="XRefCopy149" localSheetId="5" hidden="1">#REF!</definedName>
    <definedName name="XRefCopy149" hidden="1">#REF!</definedName>
    <definedName name="XRefCopy149Row" localSheetId="5" hidden="1">#REF!</definedName>
    <definedName name="XRefCopy149Row" hidden="1">#REF!</definedName>
    <definedName name="XRefCopy14Row" hidden="1">#REF!</definedName>
    <definedName name="XRefCopy150" localSheetId="5" hidden="1">#REF!</definedName>
    <definedName name="XRefCopy150" hidden="1">#REF!</definedName>
    <definedName name="XRefCopy150Row" localSheetId="5" hidden="1">#REF!</definedName>
    <definedName name="XRefCopy150Row" hidden="1">#REF!</definedName>
    <definedName name="XRefCopy151" localSheetId="5" hidden="1">#REF!</definedName>
    <definedName name="XRefCopy151" hidden="1">#REF!</definedName>
    <definedName name="XRefCopy151Row" localSheetId="5" hidden="1">#REF!</definedName>
    <definedName name="XRefCopy151Row" hidden="1">#REF!</definedName>
    <definedName name="XRefCopy152" localSheetId="5" hidden="1">#REF!</definedName>
    <definedName name="XRefCopy152" hidden="1">#REF!</definedName>
    <definedName name="XRefCopy152Row" localSheetId="5" hidden="1">#REF!</definedName>
    <definedName name="XRefCopy152Row" hidden="1">#REF!</definedName>
    <definedName name="XRefCopy153" localSheetId="5" hidden="1">#REF!</definedName>
    <definedName name="XRefCopy153" hidden="1">#REF!</definedName>
    <definedName name="XRefCopy153Row" localSheetId="5" hidden="1">#REF!</definedName>
    <definedName name="XRefCopy153Row" hidden="1">#REF!</definedName>
    <definedName name="XRefCopy154" localSheetId="5" hidden="1">#REF!</definedName>
    <definedName name="XRefCopy154" hidden="1">#REF!</definedName>
    <definedName name="XRefCopy154Row" localSheetId="5" hidden="1">#REF!</definedName>
    <definedName name="XRefCopy154Row" hidden="1">#REF!</definedName>
    <definedName name="XRefCopy155" localSheetId="5" hidden="1">#REF!</definedName>
    <definedName name="XRefCopy155" hidden="1">#REF!</definedName>
    <definedName name="XRefCopy155Row" localSheetId="5" hidden="1">#REF!</definedName>
    <definedName name="XRefCopy155Row" hidden="1">#REF!</definedName>
    <definedName name="XRefCopy156" localSheetId="5" hidden="1">#REF!</definedName>
    <definedName name="XRefCopy156" hidden="1">#REF!</definedName>
    <definedName name="XRefCopy156Row" localSheetId="5" hidden="1">#REF!</definedName>
    <definedName name="XRefCopy156Row" hidden="1">#REF!</definedName>
    <definedName name="XRefCopy157" localSheetId="5" hidden="1">#REF!</definedName>
    <definedName name="XRefCopy157" hidden="1">#REF!</definedName>
    <definedName name="XRefCopy157Row" localSheetId="5" hidden="1">#REF!</definedName>
    <definedName name="XRefCopy157Row" hidden="1">#REF!</definedName>
    <definedName name="XRefCopy158" localSheetId="5" hidden="1">#REF!</definedName>
    <definedName name="XRefCopy158" hidden="1">#REF!</definedName>
    <definedName name="XRefCopy158Row" localSheetId="5" hidden="1">#REF!</definedName>
    <definedName name="XRefCopy158Row" hidden="1">#REF!</definedName>
    <definedName name="XRefCopy159" localSheetId="5" hidden="1">#REF!</definedName>
    <definedName name="XRefCopy159" hidden="1">#REF!</definedName>
    <definedName name="XRefCopy159Row" localSheetId="5" hidden="1">#REF!</definedName>
    <definedName name="XRefCopy159Row" hidden="1">#REF!</definedName>
    <definedName name="XRefCopy15Row" localSheetId="5" hidden="1">#REF!</definedName>
    <definedName name="XRefCopy160" localSheetId="5" hidden="1">#REF!</definedName>
    <definedName name="XRefCopy160" hidden="1">#REF!</definedName>
    <definedName name="XRefCopy160Row" localSheetId="5" hidden="1">#REF!</definedName>
    <definedName name="XRefCopy160Row" hidden="1">#REF!</definedName>
    <definedName name="XRefCopy161" localSheetId="5" hidden="1">#REF!</definedName>
    <definedName name="XRefCopy161" hidden="1">#REF!</definedName>
    <definedName name="XRefCopy161Row" localSheetId="5" hidden="1">#REF!</definedName>
    <definedName name="XRefCopy161Row" hidden="1">#REF!</definedName>
    <definedName name="XRefCopy162" localSheetId="5" hidden="1">#REF!</definedName>
    <definedName name="XRefCopy162" hidden="1">#REF!</definedName>
    <definedName name="XRefCopy162Row" localSheetId="5" hidden="1">#REF!</definedName>
    <definedName name="XRefCopy162Row" hidden="1">#REF!</definedName>
    <definedName name="XRefCopy163" localSheetId="5" hidden="1">#REF!</definedName>
    <definedName name="XRefCopy163" hidden="1">#REF!</definedName>
    <definedName name="XRefCopy163Row" localSheetId="5" hidden="1">#REF!</definedName>
    <definedName name="XRefCopy163Row" hidden="1">#REF!</definedName>
    <definedName name="XRefCopy164" localSheetId="5" hidden="1">#REF!</definedName>
    <definedName name="XRefCopy164" hidden="1">#REF!</definedName>
    <definedName name="XRefCopy164Row" localSheetId="5" hidden="1">#REF!</definedName>
    <definedName name="XRefCopy164Row" hidden="1">#REF!</definedName>
    <definedName name="XRefCopy165" localSheetId="5" hidden="1">#REF!</definedName>
    <definedName name="XRefCopy165" hidden="1">#REF!</definedName>
    <definedName name="XRefCopy165Row" hidden="1">#REF!</definedName>
    <definedName name="XRefCopy166" localSheetId="5" hidden="1">#REF!</definedName>
    <definedName name="XRefCopy166" hidden="1">#REF!</definedName>
    <definedName name="XRefCopy166Row" hidden="1">#REF!</definedName>
    <definedName name="XRefCopy167" localSheetId="5" hidden="1">#REF!</definedName>
    <definedName name="XRefCopy167" hidden="1">#REF!</definedName>
    <definedName name="XRefCopy167Row" hidden="1">#REF!</definedName>
    <definedName name="XRefCopy168" hidden="1">#REF!</definedName>
    <definedName name="XRefCopy168Row" hidden="1">#REF!</definedName>
    <definedName name="XRefCopy169" hidden="1">#REF!</definedName>
    <definedName name="XRefCopy169Row" hidden="1">#REF!</definedName>
    <definedName name="XRefCopy16Row" localSheetId="5" hidden="1">#REF!</definedName>
    <definedName name="XRefCopy16Row" hidden="1">#REF!</definedName>
    <definedName name="XRefCopy17" hidden="1">#REF!</definedName>
    <definedName name="XRefCopy170" hidden="1">#REF!</definedName>
    <definedName name="XRefCopy170Row" hidden="1">#REF!</definedName>
    <definedName name="XRefCopy171" hidden="1">#REF!</definedName>
    <definedName name="XRefCopy171Row" hidden="1">#REF!</definedName>
    <definedName name="XRefCopy172" hidden="1">#REF!</definedName>
    <definedName name="XRefCopy172Row" hidden="1">#REF!</definedName>
    <definedName name="XRefCopy173" hidden="1">#REF!</definedName>
    <definedName name="XRefCopy173Row" hidden="1">#REF!</definedName>
    <definedName name="XRefCopy174" hidden="1">#REF!</definedName>
    <definedName name="XRefCopy174Row" hidden="1">#REF!</definedName>
    <definedName name="XRefCopy175" hidden="1">#REF!</definedName>
    <definedName name="XRefCopy175Row" hidden="1">#REF!</definedName>
    <definedName name="XRefCopy176" hidden="1">#REF!</definedName>
    <definedName name="XRefCopy176Row" hidden="1">#REF!</definedName>
    <definedName name="XRefCopy177" hidden="1">#REF!</definedName>
    <definedName name="XRefCopy177Row" hidden="1">#REF!</definedName>
    <definedName name="XRefCopy178" hidden="1">#REF!</definedName>
    <definedName name="XRefCopy178Row" hidden="1">#REF!</definedName>
    <definedName name="XRefCopy179" hidden="1">#REF!</definedName>
    <definedName name="XRefCopy179Row" hidden="1">#REF!</definedName>
    <definedName name="XRefCopy17Row" localSheetId="5" hidden="1">#REF!</definedName>
    <definedName name="XRefCopy17Row" hidden="1">#REF!</definedName>
    <definedName name="XRefCopy180" hidden="1">#REF!</definedName>
    <definedName name="XRefCopy180Row" hidden="1">#REF!</definedName>
    <definedName name="XRefCopy181" hidden="1">#REF!</definedName>
    <definedName name="XRefCopy181Row" hidden="1">#REF!</definedName>
    <definedName name="XRefCopy182" hidden="1">#REF!</definedName>
    <definedName name="XRefCopy182Row" hidden="1">#REF!</definedName>
    <definedName name="XRefCopy183" hidden="1">#REF!</definedName>
    <definedName name="XRefCopy183Row" hidden="1">#REF!</definedName>
    <definedName name="XRefCopy184" hidden="1">#REF!</definedName>
    <definedName name="XRefCopy184Row" hidden="1">#REF!</definedName>
    <definedName name="XRefCopy185" hidden="1">#REF!</definedName>
    <definedName name="XRefCopy185Row" hidden="1">#REF!</definedName>
    <definedName name="XRefCopy186" hidden="1">#REF!</definedName>
    <definedName name="XRefCopy186Row" hidden="1">#REF!</definedName>
    <definedName name="XRefCopy187" hidden="1">#REF!</definedName>
    <definedName name="XRefCopy187Row" hidden="1">#REF!</definedName>
    <definedName name="XRefCopy188" hidden="1">#REF!</definedName>
    <definedName name="XRefCopy188Row" hidden="1">#REF!</definedName>
    <definedName name="XRefCopy189" hidden="1">#REF!</definedName>
    <definedName name="XRefCopy189Row" hidden="1">#REF!</definedName>
    <definedName name="XRefCopy18Row" localSheetId="5" hidden="1">#REF!</definedName>
    <definedName name="XRefCopy190" hidden="1">#REF!</definedName>
    <definedName name="XRefCopy190Row" hidden="1">#REF!</definedName>
    <definedName name="XRefCopy191" hidden="1">#REF!</definedName>
    <definedName name="XRefCopy191Row" hidden="1">#REF!</definedName>
    <definedName name="XRefCopy192" hidden="1">#REF!</definedName>
    <definedName name="XRefCopy192Row" hidden="1">#REF!</definedName>
    <definedName name="XRefCopy193" hidden="1">#REF!</definedName>
    <definedName name="XRefCopy193Row" hidden="1">#REF!</definedName>
    <definedName name="XRefCopy194" hidden="1">#REF!</definedName>
    <definedName name="XRefCopy194Row" hidden="1">#REF!</definedName>
    <definedName name="XRefCopy195" hidden="1">#REF!</definedName>
    <definedName name="XRefCopy195Row" hidden="1">#REF!</definedName>
    <definedName name="XRefCopy196" hidden="1">#REF!</definedName>
    <definedName name="XRefCopy196Row" hidden="1">#REF!</definedName>
    <definedName name="XRefCopy197" hidden="1">#REF!</definedName>
    <definedName name="XRefCopy197Row" hidden="1">#REF!</definedName>
    <definedName name="XRefCopy198" hidden="1">#REF!</definedName>
    <definedName name="XRefCopy198Row" hidden="1">#REF!</definedName>
    <definedName name="XRefCopy199" hidden="1">#REF!</definedName>
    <definedName name="XRefCopy199Row" hidden="1">#REF!</definedName>
    <definedName name="XRefCopy19Row" localSheetId="5" hidden="1">#REF!</definedName>
    <definedName name="XRefCopy19Row" hidden="1">#REF!</definedName>
    <definedName name="XRefCopy1Row" localSheetId="5" hidden="1">#REF!</definedName>
    <definedName name="XRefCopy1Row" hidden="1">#REF!</definedName>
    <definedName name="XRefCopy2" localSheetId="5" hidden="1">#REF!</definedName>
    <definedName name="XRefCopy2" hidden="1">#REF!</definedName>
    <definedName name="XRefCopy20" localSheetId="5" hidden="1">#REF!</definedName>
    <definedName name="XRefCopy200" hidden="1">#REF!</definedName>
    <definedName name="XRefCopy200Row" hidden="1">#REF!</definedName>
    <definedName name="XRefCopy201" hidden="1">#REF!</definedName>
    <definedName name="XRefCopy201Row" hidden="1">#REF!</definedName>
    <definedName name="XRefCopy202" hidden="1">#REF!</definedName>
    <definedName name="XRefCopy202Row" hidden="1">#REF!</definedName>
    <definedName name="XRefCopy203" hidden="1">#REF!</definedName>
    <definedName name="XRefCopy203Row" hidden="1">#REF!</definedName>
    <definedName name="XRefCopy204" hidden="1">#REF!</definedName>
    <definedName name="XRefCopy204Row" hidden="1">#REF!</definedName>
    <definedName name="XRefCopy205" hidden="1">#REF!</definedName>
    <definedName name="XRefCopy205Row" hidden="1">#REF!</definedName>
    <definedName name="XRefCopy206" hidden="1">#REF!</definedName>
    <definedName name="XRefCopy206Row" hidden="1">#REF!</definedName>
    <definedName name="XRefCopy207" hidden="1">#REF!</definedName>
    <definedName name="XRefCopy207Row" hidden="1">#REF!</definedName>
    <definedName name="XRefCopy208" hidden="1">#REF!</definedName>
    <definedName name="XRefCopy208Row" hidden="1">#REF!</definedName>
    <definedName name="XRefCopy209" hidden="1">#REF!</definedName>
    <definedName name="XRefCopy209Row" hidden="1">#REF!</definedName>
    <definedName name="XRefCopy20Row" localSheetId="5" hidden="1">#REF!</definedName>
    <definedName name="XRefCopy20Row" hidden="1">#REF!</definedName>
    <definedName name="XRefCopy210" hidden="1">#REF!</definedName>
    <definedName name="XRefCopy210Row" hidden="1">#REF!</definedName>
    <definedName name="XRefCopy211" hidden="1">#REF!</definedName>
    <definedName name="XRefCopy211Row" hidden="1">#REF!</definedName>
    <definedName name="XRefCopy212" hidden="1">#REF!</definedName>
    <definedName name="XRefCopy212Row" hidden="1">#REF!</definedName>
    <definedName name="XRefCopy213" hidden="1">#REF!</definedName>
    <definedName name="XRefCopy213Row" hidden="1">#REF!</definedName>
    <definedName name="XRefCopy214" hidden="1">#REF!</definedName>
    <definedName name="XRefCopy214Row" hidden="1">#REF!</definedName>
    <definedName name="XRefCopy215" hidden="1">#REF!</definedName>
    <definedName name="XRefCopy215Row" hidden="1">#REF!</definedName>
    <definedName name="XRefCopy216" hidden="1">#REF!</definedName>
    <definedName name="XRefCopy216Row" hidden="1">#REF!</definedName>
    <definedName name="XRefCopy217" hidden="1">#REF!</definedName>
    <definedName name="XRefCopy217Row" hidden="1">#REF!</definedName>
    <definedName name="XRefCopy218" hidden="1">#REF!</definedName>
    <definedName name="XRefCopy218Row" hidden="1">#REF!</definedName>
    <definedName name="XRefCopy219" hidden="1">#REF!</definedName>
    <definedName name="XRefCopy219Row" hidden="1">#REF!</definedName>
    <definedName name="XRefCopy21Row" localSheetId="5" hidden="1">#REF!</definedName>
    <definedName name="XRefCopy21Row" hidden="1">#REF!</definedName>
    <definedName name="XRefCopy220" hidden="1">#REF!</definedName>
    <definedName name="XRefCopy220Row" hidden="1">#REF!</definedName>
    <definedName name="XRefCopy221" hidden="1">#REF!</definedName>
    <definedName name="XRefCopy221Row" hidden="1">#REF!</definedName>
    <definedName name="XRefCopy222" hidden="1">#REF!</definedName>
    <definedName name="XRefCopy222Row" hidden="1">#REF!</definedName>
    <definedName name="XRefCopy223" hidden="1">#REF!</definedName>
    <definedName name="XRefCopy224" hidden="1">#REF!</definedName>
    <definedName name="XRefCopy224Row" hidden="1">#REF!</definedName>
    <definedName name="XRefCopy225" hidden="1">#REF!</definedName>
    <definedName name="XRefCopy225Row" hidden="1">#REF!</definedName>
    <definedName name="XRefCopy226" hidden="1">#REF!</definedName>
    <definedName name="XRefCopy226Row" hidden="1">#REF!</definedName>
    <definedName name="XRefCopy227" hidden="1">#REF!</definedName>
    <definedName name="XRefCopy227Row" hidden="1">#REF!</definedName>
    <definedName name="XRefCopy228" hidden="1">#REF!</definedName>
    <definedName name="XRefCopy228Row" hidden="1">#REF!</definedName>
    <definedName name="XRefCopy229" hidden="1">#REF!</definedName>
    <definedName name="XRefCopy229Row" hidden="1">#REF!</definedName>
    <definedName name="XRefCopy22Row" localSheetId="5" hidden="1">#REF!</definedName>
    <definedName name="XRefCopy22Row" hidden="1">#REF!</definedName>
    <definedName name="XRefCopy230" hidden="1">#REF!</definedName>
    <definedName name="XRefCopy230Row" hidden="1">#REF!</definedName>
    <definedName name="XRefCopy231" hidden="1">#REF!</definedName>
    <definedName name="XRefCopy231Row" hidden="1">#REF!</definedName>
    <definedName name="XRefCopy232" hidden="1">#REF!</definedName>
    <definedName name="XRefCopy232Row" hidden="1">#REF!</definedName>
    <definedName name="XRefCopy233" hidden="1">#REF!</definedName>
    <definedName name="XRefCopy233Row" hidden="1">#REF!</definedName>
    <definedName name="XRefCopy234" hidden="1">#REF!</definedName>
    <definedName name="XRefCopy234Row" hidden="1">#REF!</definedName>
    <definedName name="XRefCopy235" hidden="1">#REF!</definedName>
    <definedName name="XRefCopy235Row" hidden="1">#REF!</definedName>
    <definedName name="XRefCopy236" hidden="1">#REF!</definedName>
    <definedName name="XRefCopy236Row" hidden="1">#REF!</definedName>
    <definedName name="XRefCopy237" hidden="1">#REF!</definedName>
    <definedName name="XRefCopy237Row" hidden="1">#REF!</definedName>
    <definedName name="XRefCopy238" hidden="1">#REF!</definedName>
    <definedName name="XRefCopy238Row" hidden="1">#REF!</definedName>
    <definedName name="XRefCopy239" hidden="1">#REF!</definedName>
    <definedName name="XRefCopy239Row" hidden="1">#REF!</definedName>
    <definedName name="XRefCopy23Row" localSheetId="5" hidden="1">#REF!</definedName>
    <definedName name="XRefCopy23Row" hidden="1">#REF!</definedName>
    <definedName name="XRefCopy240" hidden="1">#REF!</definedName>
    <definedName name="XRefCopy240Row" hidden="1">#REF!</definedName>
    <definedName name="XRefCopy241" hidden="1">#REF!</definedName>
    <definedName name="XRefCopy241Row" hidden="1">#REF!</definedName>
    <definedName name="XRefCopy242" hidden="1">#REF!</definedName>
    <definedName name="XRefCopy242Row" hidden="1">#REF!</definedName>
    <definedName name="XRefCopy243" hidden="1">#REF!</definedName>
    <definedName name="XRefCopy243Row" hidden="1">#REF!</definedName>
    <definedName name="XRefCopy244" hidden="1">#REF!</definedName>
    <definedName name="XRefCopy244Row" hidden="1">#REF!</definedName>
    <definedName name="XRefCopy245" hidden="1">#REF!</definedName>
    <definedName name="XRefCopy245Row" hidden="1">#REF!</definedName>
    <definedName name="XRefCopy246" hidden="1">#REF!</definedName>
    <definedName name="XRefCopy246Row" hidden="1">#REF!</definedName>
    <definedName name="XRefCopy247" hidden="1">#REF!</definedName>
    <definedName name="XRefCopy247Row" hidden="1">#REF!</definedName>
    <definedName name="XRefCopy248" hidden="1">#REF!</definedName>
    <definedName name="XRefCopy248Row" hidden="1">#REF!</definedName>
    <definedName name="XRefCopy249" hidden="1">#REF!</definedName>
    <definedName name="XRefCopy249Row" hidden="1">#REF!</definedName>
    <definedName name="XRefCopy24Row" localSheetId="5" hidden="1">#REF!</definedName>
    <definedName name="XRefCopy24Row" hidden="1">#REF!</definedName>
    <definedName name="XRefCopy250" hidden="1">#REF!</definedName>
    <definedName name="XRefCopy250Row" hidden="1">#REF!</definedName>
    <definedName name="XRefCopy251" hidden="1">#REF!</definedName>
    <definedName name="XRefCopy251Row" hidden="1">#REF!</definedName>
    <definedName name="XRefCopy252" hidden="1">#REF!</definedName>
    <definedName name="XRefCopy252Row" hidden="1">#REF!</definedName>
    <definedName name="XRefCopy253" hidden="1">#REF!</definedName>
    <definedName name="XRefCopy253Row" hidden="1">#REF!</definedName>
    <definedName name="XRefCopy254" hidden="1">#REF!</definedName>
    <definedName name="XRefCopy254Row" hidden="1">#REF!</definedName>
    <definedName name="XRefCopy255" hidden="1">#REF!</definedName>
    <definedName name="XRefCopy255Row" hidden="1">#REF!</definedName>
    <definedName name="XRefCopy256" hidden="1">#REF!</definedName>
    <definedName name="XRefCopy256Row" hidden="1">#REF!</definedName>
    <definedName name="XRefCopy257" hidden="1">#REF!</definedName>
    <definedName name="XRefCopy257Row" hidden="1">#REF!</definedName>
    <definedName name="XRefCopy258" hidden="1">#REF!</definedName>
    <definedName name="XRefCopy258Row" hidden="1">#REF!</definedName>
    <definedName name="XRefCopy259" hidden="1">#REF!</definedName>
    <definedName name="XRefCopy259Row" hidden="1">#REF!</definedName>
    <definedName name="XRefCopy25Row" localSheetId="5" hidden="1">#REF!</definedName>
    <definedName name="XRefCopy25Row" hidden="1">#REF!</definedName>
    <definedName name="XRefCopy260" hidden="1">#REF!</definedName>
    <definedName name="XRefCopy260Row" hidden="1">#REF!</definedName>
    <definedName name="XRefCopy261" hidden="1">#REF!</definedName>
    <definedName name="XRefCopy261Row" hidden="1">#REF!</definedName>
    <definedName name="XRefCopy262" hidden="1">#REF!</definedName>
    <definedName name="XRefCopy262Row" hidden="1">#REF!</definedName>
    <definedName name="XRefCopy263" hidden="1">#REF!</definedName>
    <definedName name="XRefCopy263Row" hidden="1">#REF!</definedName>
    <definedName name="XRefCopy264" hidden="1">#REF!</definedName>
    <definedName name="XRefCopy264Row" hidden="1">#REF!</definedName>
    <definedName name="XRefCopy265" hidden="1">#REF!</definedName>
    <definedName name="XRefCopy265Row" hidden="1">#REF!</definedName>
    <definedName name="XRefCopy266" hidden="1">#REF!</definedName>
    <definedName name="XRefCopy266Row" hidden="1">#REF!</definedName>
    <definedName name="XRefCopy267" hidden="1">#REF!</definedName>
    <definedName name="XRefCopy267Row" hidden="1">#REF!</definedName>
    <definedName name="XRefCopy268" hidden="1">#REF!</definedName>
    <definedName name="XRefCopy268Row" hidden="1">#REF!</definedName>
    <definedName name="XRefCopy269" hidden="1">#REF!</definedName>
    <definedName name="XRefCopy269Row" hidden="1">#REF!</definedName>
    <definedName name="XRefCopy26Row" localSheetId="5" hidden="1">#REF!</definedName>
    <definedName name="XRefCopy26Row" hidden="1">#REF!</definedName>
    <definedName name="XRefCopy270" hidden="1">#REF!</definedName>
    <definedName name="XRefCopy270Row" hidden="1">#REF!</definedName>
    <definedName name="XRefCopy271" hidden="1">#REF!</definedName>
    <definedName name="XRefCopy271Row" hidden="1">#REF!</definedName>
    <definedName name="XRefCopy272" hidden="1">#REF!</definedName>
    <definedName name="XRefCopy272Row" hidden="1">#REF!</definedName>
    <definedName name="XRefCopy273" hidden="1">#REF!</definedName>
    <definedName name="XRefCopy273Row" hidden="1">#REF!</definedName>
    <definedName name="XRefCopy274" hidden="1">#REF!</definedName>
    <definedName name="XRefCopy274Row" hidden="1">#REF!</definedName>
    <definedName name="XRefCopy275" hidden="1">#REF!</definedName>
    <definedName name="XRefCopy275Row" hidden="1">#REF!</definedName>
    <definedName name="XRefCopy276" hidden="1">#REF!</definedName>
    <definedName name="XRefCopy276Row" hidden="1">#REF!</definedName>
    <definedName name="XRefCopy277" hidden="1">#REF!</definedName>
    <definedName name="XRefCopy277Row" hidden="1">#REF!</definedName>
    <definedName name="XRefCopy278" hidden="1">#REF!</definedName>
    <definedName name="XRefCopy278Row" hidden="1">#REF!</definedName>
    <definedName name="XRefCopy279" hidden="1">#REF!</definedName>
    <definedName name="XRefCopy279Row" hidden="1">#REF!</definedName>
    <definedName name="XRefCopy27Row" localSheetId="5" hidden="1">#REF!</definedName>
    <definedName name="XRefCopy27Row" hidden="1">#REF!</definedName>
    <definedName name="XRefCopy280" hidden="1">#REF!</definedName>
    <definedName name="XRefCopy280Row" hidden="1">#REF!</definedName>
    <definedName name="XRefCopy281" hidden="1">#REF!</definedName>
    <definedName name="XRefCopy281Row" hidden="1">#REF!</definedName>
    <definedName name="XRefCopy282" hidden="1">#REF!</definedName>
    <definedName name="XRefCopy282Row" hidden="1">#REF!</definedName>
    <definedName name="XRefCopy283" hidden="1">#REF!</definedName>
    <definedName name="XRefCopy283Row" hidden="1">#REF!</definedName>
    <definedName name="XRefCopy284" hidden="1">#REF!</definedName>
    <definedName name="XRefCopy284Row" hidden="1">#REF!</definedName>
    <definedName name="XRefCopy285" hidden="1">#REF!</definedName>
    <definedName name="XRefCopy285Row" hidden="1">#REF!</definedName>
    <definedName name="XRefCopy286" hidden="1">#REF!</definedName>
    <definedName name="XRefCopy286Row" hidden="1">#REF!</definedName>
    <definedName name="XRefCopy287" hidden="1">#REF!</definedName>
    <definedName name="XRefCopy287Row" hidden="1">#REF!</definedName>
    <definedName name="XRefCopy288" hidden="1">#REF!</definedName>
    <definedName name="XRefCopy288Row" hidden="1">#REF!</definedName>
    <definedName name="XRefCopy289" hidden="1">#REF!</definedName>
    <definedName name="XRefCopy289Row" hidden="1">#REF!</definedName>
    <definedName name="XRefCopy28Row" localSheetId="5" hidden="1">#REF!</definedName>
    <definedName name="XRefCopy28Row" hidden="1">#REF!</definedName>
    <definedName name="XRefCopy290" hidden="1">#REF!</definedName>
    <definedName name="XRefCopy290Row" hidden="1">#REF!</definedName>
    <definedName name="XRefCopy291" hidden="1">#REF!</definedName>
    <definedName name="XRefCopy291Row" hidden="1">#REF!</definedName>
    <definedName name="XRefCopy292" hidden="1">#REF!</definedName>
    <definedName name="XRefCopy292Row" hidden="1">#REF!</definedName>
    <definedName name="XRefCopy29Row" localSheetId="5" hidden="1">#REF!</definedName>
    <definedName name="XRefCopy29Row" hidden="1">#REF!</definedName>
    <definedName name="XRefCopy2Row" localSheetId="5" hidden="1">#REF!</definedName>
    <definedName name="XRefCopy2Row" hidden="1">#REF!</definedName>
    <definedName name="XRefCopy30Row" localSheetId="5" hidden="1">#REF!</definedName>
    <definedName name="XRefCopy30Row" hidden="1">#REF!</definedName>
    <definedName name="XRefCopy31Row" localSheetId="5" hidden="1">#REF!</definedName>
    <definedName name="XRefCopy31Row" hidden="1">#REF!</definedName>
    <definedName name="XRefCopy32Row" localSheetId="5" hidden="1">#REF!</definedName>
    <definedName name="XRefCopy32Row" hidden="1">#REF!</definedName>
    <definedName name="XRefCopy33Row" localSheetId="5" hidden="1">#REF!</definedName>
    <definedName name="XRefCopy33Row" hidden="1">#REF!</definedName>
    <definedName name="XRefCopy34Row" localSheetId="5" hidden="1">#REF!</definedName>
    <definedName name="XRefCopy34Row" hidden="1">#REF!</definedName>
    <definedName name="XRefCopy35Row" localSheetId="5" hidden="1">#REF!</definedName>
    <definedName name="XRefCopy35Row" hidden="1">#REF!</definedName>
    <definedName name="XRefCopy36Row" localSheetId="5" hidden="1">#REF!</definedName>
    <definedName name="XRefCopy36Row" hidden="1">#REF!</definedName>
    <definedName name="XRefCopy37Row" localSheetId="5" hidden="1">#REF!</definedName>
    <definedName name="XRefCopy37Row" hidden="1">#REF!</definedName>
    <definedName name="XRefCopy38Row" localSheetId="5" hidden="1">#REF!</definedName>
    <definedName name="XRefCopy38Row" hidden="1">#REF!</definedName>
    <definedName name="XRefCopy39Row" localSheetId="5" hidden="1">#REF!</definedName>
    <definedName name="XRefCopy39Row" hidden="1">#REF!</definedName>
    <definedName name="XRefCopy3Row" localSheetId="5" hidden="1">#REF!</definedName>
    <definedName name="XRefCopy40Row" localSheetId="5" hidden="1">#REF!</definedName>
    <definedName name="XRefCopy40Row" hidden="1">#REF!</definedName>
    <definedName name="XRefCopy41Row" localSheetId="5" hidden="1">#REF!</definedName>
    <definedName name="XRefCopy41Row" hidden="1">#REF!</definedName>
    <definedName name="XRefCopy42Row" localSheetId="5" hidden="1">#REF!</definedName>
    <definedName name="XRefCopy42Row" hidden="1">#REF!</definedName>
    <definedName name="XRefCopy43Row" localSheetId="5" hidden="1">#REF!</definedName>
    <definedName name="XRefCopy43Row" hidden="1">#REF!</definedName>
    <definedName name="XRefCopy44Row" localSheetId="5" hidden="1">#REF!</definedName>
    <definedName name="XRefCopy44Row" hidden="1">#REF!</definedName>
    <definedName name="XRefCopy45Row" localSheetId="5" hidden="1">#REF!</definedName>
    <definedName name="XRefCopy45Row" hidden="1">#REF!</definedName>
    <definedName name="XRefCopy46Row" localSheetId="5" hidden="1">#REF!</definedName>
    <definedName name="XRefCopy46Row" hidden="1">#REF!</definedName>
    <definedName name="XRefCopy47Row" localSheetId="5" hidden="1">#REF!</definedName>
    <definedName name="XRefCopy47Row" hidden="1">#REF!</definedName>
    <definedName name="XRefCopy48Row" localSheetId="5" hidden="1">#REF!</definedName>
    <definedName name="XRefCopy48Row" hidden="1">#REF!</definedName>
    <definedName name="XRefCopy49Row" localSheetId="5" hidden="1">#REF!</definedName>
    <definedName name="XRefCopy49Row" hidden="1">#REF!</definedName>
    <definedName name="XRefCopy4Row" localSheetId="5" hidden="1">#REF!</definedName>
    <definedName name="XRefCopy50Row" localSheetId="5" hidden="1">#REF!</definedName>
    <definedName name="XRefCopy50Row" hidden="1">#REF!</definedName>
    <definedName name="XRefCopy51Row" localSheetId="5" hidden="1">#REF!</definedName>
    <definedName name="XRefCopy51Row" hidden="1">#REF!</definedName>
    <definedName name="XRefCopy52Row" localSheetId="5" hidden="1">#REF!</definedName>
    <definedName name="XRefCopy52Row" hidden="1">#REF!</definedName>
    <definedName name="XRefCopy53" localSheetId="5" hidden="1">#REF!</definedName>
    <definedName name="XRefCopy53" hidden="1">#REF!</definedName>
    <definedName name="XRefCopy53Row" localSheetId="5" hidden="1">#REF!</definedName>
    <definedName name="XRefCopy53Row" hidden="1">#REF!</definedName>
    <definedName name="XRefCopy54" hidden="1">#REF!</definedName>
    <definedName name="XRefCopy54Row" localSheetId="5" hidden="1">#REF!</definedName>
    <definedName name="XRefCopy54Row" hidden="1">#REF!</definedName>
    <definedName name="XRefCopy55" hidden="1">#REF!</definedName>
    <definedName name="XRefCopy55Row" localSheetId="5" hidden="1">#REF!</definedName>
    <definedName name="XRefCopy55Row" hidden="1">#REF!</definedName>
    <definedName name="XRefCopy56" hidden="1">#REF!</definedName>
    <definedName name="XRefCopy56Row" localSheetId="5" hidden="1">#REF!</definedName>
    <definedName name="XRefCopy56Row" hidden="1">#REF!</definedName>
    <definedName name="XRefCopy57" hidden="1">#REF!</definedName>
    <definedName name="XRefCopy57Row" localSheetId="5" hidden="1">#REF!</definedName>
    <definedName name="XRefCopy57Row" hidden="1">#REF!</definedName>
    <definedName name="XRefCopy58" hidden="1">#REF!</definedName>
    <definedName name="XRefCopy58Row" localSheetId="5" hidden="1">#REF!</definedName>
    <definedName name="XRefCopy58Row" hidden="1">#REF!</definedName>
    <definedName name="XRefCopy59" hidden="1">#REF!</definedName>
    <definedName name="XRefCopy59Row" localSheetId="5" hidden="1">#REF!</definedName>
    <definedName name="XRefCopy59Row" hidden="1">#REF!</definedName>
    <definedName name="XRefCopy60" hidden="1">#REF!</definedName>
    <definedName name="XRefCopy60Row" localSheetId="5" hidden="1">#REF!</definedName>
    <definedName name="XRefCopy60Row" hidden="1">#REF!</definedName>
    <definedName name="XRefCopy61" hidden="1">#REF!</definedName>
    <definedName name="XRefCopy61Row" localSheetId="5" hidden="1">#REF!</definedName>
    <definedName name="XRefCopy61Row" hidden="1">#REF!</definedName>
    <definedName name="XRefCopy62" hidden="1">#REF!</definedName>
    <definedName name="XRefCopy62Row" localSheetId="5" hidden="1">#REF!</definedName>
    <definedName name="XRefCopy62Row" hidden="1">#REF!</definedName>
    <definedName name="XRefCopy63" hidden="1">#REF!</definedName>
    <definedName name="XRefCopy63Row" localSheetId="5" hidden="1">#REF!</definedName>
    <definedName name="XRefCopy63Row" hidden="1">#REF!</definedName>
    <definedName name="XRefCopy64" hidden="1">#REF!</definedName>
    <definedName name="XRefCopy64Row" localSheetId="5" hidden="1">#REF!</definedName>
    <definedName name="XRefCopy64Row" hidden="1">#REF!</definedName>
    <definedName name="XRefCopy65" hidden="1">#REF!</definedName>
    <definedName name="XRefCopy65Row" localSheetId="5" hidden="1">#REF!</definedName>
    <definedName name="XRefCopy65Row" hidden="1">#REF!</definedName>
    <definedName name="XRefCopy66" hidden="1">#REF!</definedName>
    <definedName name="XRefCopy66Row" localSheetId="5" hidden="1">#REF!</definedName>
    <definedName name="XRefCopy66Row" hidden="1">#REF!</definedName>
    <definedName name="XRefCopy67" hidden="1">#REF!</definedName>
    <definedName name="XRefCopy67Row" localSheetId="5" hidden="1">#REF!</definedName>
    <definedName name="XRefCopy67Row" hidden="1">#REF!</definedName>
    <definedName name="XRefCopy68" hidden="1">#REF!</definedName>
    <definedName name="XRefCopy68Row" localSheetId="5" hidden="1">#REF!</definedName>
    <definedName name="XRefCopy68Row" hidden="1">#REF!</definedName>
    <definedName name="XRefCopy69" hidden="1">#REF!</definedName>
    <definedName name="XRefCopy69Row" localSheetId="5" hidden="1">#REF!</definedName>
    <definedName name="XRefCopy69Row" hidden="1">#REF!</definedName>
    <definedName name="XRefCopy7" localSheetId="5" hidden="1">VPN!#REF!</definedName>
    <definedName name="XRefCopy70" localSheetId="1" hidden="1">#REF!</definedName>
    <definedName name="XRefCopy70" hidden="1">#REF!</definedName>
    <definedName name="XRefCopy70Row" localSheetId="1" hidden="1">#REF!</definedName>
    <definedName name="XRefCopy70Row" localSheetId="5" hidden="1">#REF!</definedName>
    <definedName name="XRefCopy70Row" hidden="1">#REF!</definedName>
    <definedName name="XRefCopy71" hidden="1">#REF!</definedName>
    <definedName name="XRefCopy71Row" localSheetId="5" hidden="1">#REF!</definedName>
    <definedName name="XRefCopy71Row" hidden="1">#REF!</definedName>
    <definedName name="XRefCopy72" hidden="1">#REF!</definedName>
    <definedName name="XRefCopy72Row" localSheetId="5" hidden="1">#REF!</definedName>
    <definedName name="XRefCopy72Row" hidden="1">#REF!</definedName>
    <definedName name="XRefCopy73" hidden="1">#REF!</definedName>
    <definedName name="XRefCopy73Row" localSheetId="5" hidden="1">#REF!</definedName>
    <definedName name="XRefCopy73Row" hidden="1">#REF!</definedName>
    <definedName name="XRefCopy74" hidden="1">#REF!</definedName>
    <definedName name="XRefCopy74Row" localSheetId="5" hidden="1">#REF!</definedName>
    <definedName name="XRefCopy74Row" hidden="1">#REF!</definedName>
    <definedName name="XRefCopy75" localSheetId="1" hidden="1">#REF!</definedName>
    <definedName name="XRefCopy75" localSheetId="5" hidden="1">VPN!#REF!</definedName>
    <definedName name="XRefCopy75" hidden="1">#REF!</definedName>
    <definedName name="XRefCopy75Row" localSheetId="1" hidden="1">#REF!</definedName>
    <definedName name="XRefCopy75Row" localSheetId="5" hidden="1">#REF!</definedName>
    <definedName name="XRefCopy75Row" hidden="1">#REF!</definedName>
    <definedName name="XRefCopy76" localSheetId="1" hidden="1">#REF!</definedName>
    <definedName name="XRefCopy76" localSheetId="5" hidden="1">VPN!#REF!</definedName>
    <definedName name="XRefCopy76" hidden="1">#REF!</definedName>
    <definedName name="XRefCopy76Row" localSheetId="1" hidden="1">#REF!</definedName>
    <definedName name="XRefCopy76Row" localSheetId="5" hidden="1">#REF!</definedName>
    <definedName name="XRefCopy76Row" hidden="1">#REF!</definedName>
    <definedName name="XRefCopy77" hidden="1">#REF!</definedName>
    <definedName name="XRefCopy77Row" localSheetId="5" hidden="1">#REF!</definedName>
    <definedName name="XRefCopy77Row" hidden="1">#REF!</definedName>
    <definedName name="XRefCopy78" hidden="1">#REF!</definedName>
    <definedName name="XRefCopy78Row" localSheetId="5" hidden="1">#REF!</definedName>
    <definedName name="XRefCopy78Row" hidden="1">#REF!</definedName>
    <definedName name="XRefCopy79" hidden="1">#REF!</definedName>
    <definedName name="XRefCopy79Row" localSheetId="5" hidden="1">#REF!</definedName>
    <definedName name="XRefCopy79Row" hidden="1">#REF!</definedName>
    <definedName name="XRefCopy7Row" localSheetId="5" hidden="1">#REF!</definedName>
    <definedName name="XRefCopy7Row" hidden="1">#REF!</definedName>
    <definedName name="XRefCopy8" localSheetId="5" hidden="1">VPN!#REF!</definedName>
    <definedName name="XRefCopy80Row" localSheetId="1" hidden="1">#REF!</definedName>
    <definedName name="XRefCopy80Row" localSheetId="5" hidden="1">#REF!</definedName>
    <definedName name="XRefCopy80Row" hidden="1">#REF!</definedName>
    <definedName name="XRefCopy81Row" localSheetId="5" hidden="1">#REF!</definedName>
    <definedName name="XRefCopy81Row" hidden="1">#REF!</definedName>
    <definedName name="XRefCopy82Row" localSheetId="5" hidden="1">#REF!</definedName>
    <definedName name="XRefCopy82Row" hidden="1">#REF!</definedName>
    <definedName name="XRefCopy83Row" localSheetId="5" hidden="1">#REF!</definedName>
    <definedName name="XRefCopy83Row" hidden="1">#REF!</definedName>
    <definedName name="XRefCopy84Row" localSheetId="5" hidden="1">#REF!</definedName>
    <definedName name="XRefCopy84Row" hidden="1">#REF!</definedName>
    <definedName name="XRefCopy85" hidden="1">#REF!</definedName>
    <definedName name="XRefCopy85Row" localSheetId="5" hidden="1">#REF!</definedName>
    <definedName name="XRefCopy85Row" hidden="1">#REF!</definedName>
    <definedName name="XRefCopy86" hidden="1">#REF!</definedName>
    <definedName name="XRefCopy86Row" localSheetId="5" hidden="1">#REF!</definedName>
    <definedName name="XRefCopy86Row" hidden="1">#REF!</definedName>
    <definedName name="XRefCopy87" hidden="1">#REF!</definedName>
    <definedName name="XRefCopy87Row" localSheetId="5" hidden="1">#REF!</definedName>
    <definedName name="XRefCopy87Row" hidden="1">#REF!</definedName>
    <definedName name="XRefCopy88" hidden="1">#REF!</definedName>
    <definedName name="XRefCopy88Row" localSheetId="5" hidden="1">#REF!</definedName>
    <definedName name="XRefCopy88Row" hidden="1">#REF!</definedName>
    <definedName name="XRefCopy89" hidden="1">#REF!</definedName>
    <definedName name="XRefCopy89Row" localSheetId="5" hidden="1">#REF!</definedName>
    <definedName name="XRefCopy89Row" hidden="1">#REF!</definedName>
    <definedName name="XRefCopy8Row" localSheetId="5" hidden="1">#REF!</definedName>
    <definedName name="XRefCopy8Row" hidden="1">#REF!</definedName>
    <definedName name="XRefCopy9" localSheetId="5" hidden="1">VPN!#REF!</definedName>
    <definedName name="XRefCopy90" localSheetId="1" hidden="1">#REF!</definedName>
    <definedName name="XRefCopy90" hidden="1">#REF!</definedName>
    <definedName name="XRefCopy90Row" localSheetId="1" hidden="1">#REF!</definedName>
    <definedName name="XRefCopy90Row" localSheetId="5" hidden="1">#REF!</definedName>
    <definedName name="XRefCopy90Row" hidden="1">#REF!</definedName>
    <definedName name="XRefCopy91" hidden="1">#REF!</definedName>
    <definedName name="XRefCopy91Row" localSheetId="5" hidden="1">#REF!</definedName>
    <definedName name="XRefCopy91Row" hidden="1">#REF!</definedName>
    <definedName name="XRefCopy92" localSheetId="5" hidden="1">#REF!</definedName>
    <definedName name="XRefCopy92" hidden="1">#REF!</definedName>
    <definedName name="XRefCopy92Row" localSheetId="5" hidden="1">#REF!</definedName>
    <definedName name="XRefCopy92Row" hidden="1">#REF!</definedName>
    <definedName name="XRefCopy93" localSheetId="5" hidden="1">#REF!</definedName>
    <definedName name="XRefCopy93" hidden="1">#REF!</definedName>
    <definedName name="XRefCopy93Row" localSheetId="5" hidden="1">#REF!</definedName>
    <definedName name="XRefCopy93Row" hidden="1">#REF!</definedName>
    <definedName name="XRefCopy94" localSheetId="5" hidden="1">#REF!</definedName>
    <definedName name="XRefCopy94" hidden="1">#REF!</definedName>
    <definedName name="XRefCopy94Row" localSheetId="5" hidden="1">#REF!</definedName>
    <definedName name="XRefCopy94Row" hidden="1">#REF!</definedName>
    <definedName name="XRefCopy95" hidden="1">#REF!</definedName>
    <definedName name="XRefCopy95Row" localSheetId="5" hidden="1">#REF!</definedName>
    <definedName name="XRefCopy95Row" hidden="1">#REF!</definedName>
    <definedName name="XRefCopy96" hidden="1">#REF!</definedName>
    <definedName name="XRefCopy96Row" localSheetId="5" hidden="1">#REF!</definedName>
    <definedName name="XRefCopy96Row" hidden="1">#REF!</definedName>
    <definedName name="XRefCopy97" hidden="1">#REF!</definedName>
    <definedName name="XRefCopy97Row" localSheetId="5" hidden="1">#REF!</definedName>
    <definedName name="XRefCopy97Row" hidden="1">#REF!</definedName>
    <definedName name="XRefCopy98" hidden="1">#REF!</definedName>
    <definedName name="XRefCopy98Row" localSheetId="5" hidden="1">#REF!</definedName>
    <definedName name="XRefCopy98Row" hidden="1">#REF!</definedName>
    <definedName name="XRefCopy99" hidden="1">#REF!</definedName>
    <definedName name="XRefCopy99Row" localSheetId="5" hidden="1">#REF!</definedName>
    <definedName name="XRefCopy99Row" hidden="1">#REF!</definedName>
    <definedName name="XRefCopy9Row" localSheetId="5" hidden="1">#REF!</definedName>
    <definedName name="XRefCopy9Row" hidden="1">#REF!</definedName>
    <definedName name="XRefCopyRangeCount" localSheetId="5" hidden="1">76</definedName>
    <definedName name="XRefCopyRangeCount" hidden="1">4</definedName>
    <definedName name="XRefPaste1" hidden="1">#REF!</definedName>
    <definedName name="XRefPaste10" hidden="1">#REF!</definedName>
    <definedName name="XRefPaste100" localSheetId="5" hidden="1">#REF!</definedName>
    <definedName name="XRefPaste100" hidden="1">#REF!</definedName>
    <definedName name="XRefPaste100Row" localSheetId="5" hidden="1">#REF!</definedName>
    <definedName name="XRefPaste100Row" hidden="1">#REF!</definedName>
    <definedName name="XRefPaste101" localSheetId="5" hidden="1">#REF!</definedName>
    <definedName name="XRefPaste101" hidden="1">#REF!</definedName>
    <definedName name="XRefPaste101Row" localSheetId="5" hidden="1">#REF!</definedName>
    <definedName name="XRefPaste101Row" hidden="1">#REF!</definedName>
    <definedName name="XRefPaste102" localSheetId="5" hidden="1">#REF!</definedName>
    <definedName name="XRefPaste102" hidden="1">#REF!</definedName>
    <definedName name="XRefPaste102Row" localSheetId="5" hidden="1">#REF!</definedName>
    <definedName name="XRefPaste102Row" hidden="1">#REF!</definedName>
    <definedName name="XRefPaste103" localSheetId="5" hidden="1">#REF!</definedName>
    <definedName name="XRefPaste103" hidden="1">#REF!</definedName>
    <definedName name="XRefPaste103Row" localSheetId="5" hidden="1">#REF!</definedName>
    <definedName name="XRefPaste103Row" hidden="1">#REF!</definedName>
    <definedName name="XRefPaste104" localSheetId="5" hidden="1">#REF!</definedName>
    <definedName name="XRefPaste104" hidden="1">#REF!</definedName>
    <definedName name="XRefPaste104Row" localSheetId="5" hidden="1">#REF!</definedName>
    <definedName name="XRefPaste104Row" hidden="1">#REF!</definedName>
    <definedName name="XRefPaste105" localSheetId="5" hidden="1">#REF!</definedName>
    <definedName name="XRefPaste105" hidden="1">#REF!</definedName>
    <definedName name="XRefPaste105Row" localSheetId="5" hidden="1">#REF!</definedName>
    <definedName name="XRefPaste105Row" hidden="1">#REF!</definedName>
    <definedName name="XRefPaste106" localSheetId="5" hidden="1">#REF!</definedName>
    <definedName name="XRefPaste106" hidden="1">#REF!</definedName>
    <definedName name="XRefPaste106Row" localSheetId="5" hidden="1">#REF!</definedName>
    <definedName name="XRefPaste106Row" hidden="1">#REF!</definedName>
    <definedName name="XRefPaste107" localSheetId="5" hidden="1">#REF!</definedName>
    <definedName name="XRefPaste107" hidden="1">#REF!</definedName>
    <definedName name="XRefPaste107Row" localSheetId="5" hidden="1">#REF!</definedName>
    <definedName name="XRefPaste107Row" hidden="1">#REF!</definedName>
    <definedName name="XRefPaste108" localSheetId="5" hidden="1">#REF!</definedName>
    <definedName name="XRefPaste108" hidden="1">#REF!</definedName>
    <definedName name="XRefPaste108Row" localSheetId="5" hidden="1">#REF!</definedName>
    <definedName name="XRefPaste108Row" hidden="1">#REF!</definedName>
    <definedName name="XRefPaste109" localSheetId="5" hidden="1">#REF!</definedName>
    <definedName name="XRefPaste109" hidden="1">#REF!</definedName>
    <definedName name="XRefPaste109Row" localSheetId="5" hidden="1">#REF!</definedName>
    <definedName name="XRefPaste109Row" hidden="1">#REF!</definedName>
    <definedName name="XRefPaste10Row" localSheetId="5" hidden="1">#REF!</definedName>
    <definedName name="XRefPaste10Row" hidden="1">#REF!</definedName>
    <definedName name="XRefPaste11" hidden="1">#REF!</definedName>
    <definedName name="XRefPaste110" localSheetId="5" hidden="1">#REF!</definedName>
    <definedName name="XRefPaste110" hidden="1">#REF!</definedName>
    <definedName name="XRefPaste110Row" localSheetId="5" hidden="1">#REF!</definedName>
    <definedName name="XRefPaste110Row" hidden="1">#REF!</definedName>
    <definedName name="XRefPaste111" localSheetId="5" hidden="1">#REF!</definedName>
    <definedName name="XRefPaste111" hidden="1">#REF!</definedName>
    <definedName name="XRefPaste111Row" localSheetId="5" hidden="1">#REF!</definedName>
    <definedName name="XRefPaste111Row" hidden="1">#REF!</definedName>
    <definedName name="XRefPaste112" localSheetId="5" hidden="1">#REF!</definedName>
    <definedName name="XRefPaste112" hidden="1">#REF!</definedName>
    <definedName name="XRefPaste112Row" localSheetId="5" hidden="1">#REF!</definedName>
    <definedName name="XRefPaste112Row" hidden="1">#REF!</definedName>
    <definedName name="XRefPaste113" localSheetId="5" hidden="1">#REF!</definedName>
    <definedName name="XRefPaste113" hidden="1">#REF!</definedName>
    <definedName name="XRefPaste113Row" localSheetId="5" hidden="1">#REF!</definedName>
    <definedName name="XRefPaste113Row" hidden="1">#REF!</definedName>
    <definedName name="XRefPaste114" localSheetId="5" hidden="1">#REF!</definedName>
    <definedName name="XRefPaste114" hidden="1">#REF!</definedName>
    <definedName name="XRefPaste114Row" localSheetId="5" hidden="1">#REF!</definedName>
    <definedName name="XRefPaste114Row" hidden="1">#REF!</definedName>
    <definedName name="XRefPaste115" localSheetId="5" hidden="1">#REF!</definedName>
    <definedName name="XRefPaste115" hidden="1">#REF!</definedName>
    <definedName name="XRefPaste115Row" localSheetId="5" hidden="1">#REF!</definedName>
    <definedName name="XRefPaste115Row" hidden="1">#REF!</definedName>
    <definedName name="XRefPaste116" localSheetId="5" hidden="1">#REF!</definedName>
    <definedName name="XRefPaste116" hidden="1">#REF!</definedName>
    <definedName name="XRefPaste116Row" localSheetId="5" hidden="1">#REF!</definedName>
    <definedName name="XRefPaste116Row" hidden="1">#REF!</definedName>
    <definedName name="XRefPaste117" localSheetId="5" hidden="1">#REF!</definedName>
    <definedName name="XRefPaste117" hidden="1">#REF!</definedName>
    <definedName name="XRefPaste117Row" localSheetId="5" hidden="1">#REF!</definedName>
    <definedName name="XRefPaste117Row" hidden="1">#REF!</definedName>
    <definedName name="XRefPaste118" localSheetId="5" hidden="1">#REF!</definedName>
    <definedName name="XRefPaste118" hidden="1">#REF!</definedName>
    <definedName name="XRefPaste118Row" localSheetId="5" hidden="1">#REF!</definedName>
    <definedName name="XRefPaste118Row" hidden="1">#REF!</definedName>
    <definedName name="XRefPaste119" localSheetId="5" hidden="1">#REF!</definedName>
    <definedName name="XRefPaste119" hidden="1">#REF!</definedName>
    <definedName name="XRefPaste119Row" localSheetId="5" hidden="1">#REF!</definedName>
    <definedName name="XRefPaste119Row" hidden="1">#REF!</definedName>
    <definedName name="XRefPaste11Row" localSheetId="5" hidden="1">#REF!</definedName>
    <definedName name="XRefPaste11Row" hidden="1">#REF!</definedName>
    <definedName name="XRefPaste12" localSheetId="5" hidden="1">#REF!</definedName>
    <definedName name="XRefPaste12" hidden="1">#REF!</definedName>
    <definedName name="XRefPaste120" localSheetId="5" hidden="1">#REF!</definedName>
    <definedName name="XRefPaste120" hidden="1">#REF!</definedName>
    <definedName name="XRefPaste120Row" localSheetId="5" hidden="1">#REF!</definedName>
    <definedName name="XRefPaste120Row" hidden="1">#REF!</definedName>
    <definedName name="XRefPaste121" localSheetId="5" hidden="1">#REF!</definedName>
    <definedName name="XRefPaste121" hidden="1">#REF!</definedName>
    <definedName name="XRefPaste121Row" localSheetId="5" hidden="1">#REF!</definedName>
    <definedName name="XRefPaste121Row" hidden="1">#REF!</definedName>
    <definedName name="XRefPaste122" localSheetId="5" hidden="1">#REF!</definedName>
    <definedName name="XRefPaste122" hidden="1">#REF!</definedName>
    <definedName name="XRefPaste122Row" localSheetId="5" hidden="1">#REF!</definedName>
    <definedName name="XRefPaste122Row" hidden="1">#REF!</definedName>
    <definedName name="XRefPaste123" localSheetId="5" hidden="1">#REF!</definedName>
    <definedName name="XRefPaste123" hidden="1">#REF!</definedName>
    <definedName name="XRefPaste123Row" localSheetId="5" hidden="1">#REF!</definedName>
    <definedName name="XRefPaste123Row" hidden="1">#REF!</definedName>
    <definedName name="XRefPaste124" localSheetId="5" hidden="1">#REF!</definedName>
    <definedName name="XRefPaste124" hidden="1">#REF!</definedName>
    <definedName name="XRefPaste124Row" localSheetId="5" hidden="1">#REF!</definedName>
    <definedName name="XRefPaste124Row" hidden="1">#REF!</definedName>
    <definedName name="XRefPaste125" localSheetId="5" hidden="1">#REF!</definedName>
    <definedName name="XRefPaste125" hidden="1">#REF!</definedName>
    <definedName name="XRefPaste125Row" localSheetId="5" hidden="1">#REF!</definedName>
    <definedName name="XRefPaste125Row" hidden="1">#REF!</definedName>
    <definedName name="XRefPaste126" localSheetId="5" hidden="1">#REF!</definedName>
    <definedName name="XRefPaste126" hidden="1">#REF!</definedName>
    <definedName name="XRefPaste126Row" localSheetId="5" hidden="1">#REF!</definedName>
    <definedName name="XRefPaste126Row" hidden="1">#REF!</definedName>
    <definedName name="XRefPaste127" localSheetId="5" hidden="1">#REF!</definedName>
    <definedName name="XRefPaste127" hidden="1">#REF!</definedName>
    <definedName name="XRefPaste127Row" localSheetId="5" hidden="1">#REF!</definedName>
    <definedName name="XRefPaste127Row" hidden="1">#REF!</definedName>
    <definedName name="XRefPaste128" localSheetId="5" hidden="1">#REF!</definedName>
    <definedName name="XRefPaste128" hidden="1">#REF!</definedName>
    <definedName name="XRefPaste128Row" localSheetId="5" hidden="1">#REF!</definedName>
    <definedName name="XRefPaste128Row" hidden="1">#REF!</definedName>
    <definedName name="XRefPaste129" localSheetId="5" hidden="1">#REF!</definedName>
    <definedName name="XRefPaste129" hidden="1">#REF!</definedName>
    <definedName name="XRefPaste129Row" localSheetId="5" hidden="1">#REF!</definedName>
    <definedName name="XRefPaste129Row" hidden="1">#REF!</definedName>
    <definedName name="XRefPaste12Row" localSheetId="5" hidden="1">#REF!</definedName>
    <definedName name="XRefPaste12Row" hidden="1">#REF!</definedName>
    <definedName name="XRefPaste130" localSheetId="5" hidden="1">#REF!</definedName>
    <definedName name="XRefPaste130" hidden="1">#REF!</definedName>
    <definedName name="XRefPaste130Row" localSheetId="5" hidden="1">#REF!</definedName>
    <definedName name="XRefPaste130Row" hidden="1">#REF!</definedName>
    <definedName name="XRefPaste131" localSheetId="5" hidden="1">#REF!</definedName>
    <definedName name="XRefPaste131" hidden="1">#REF!</definedName>
    <definedName name="XRefPaste131Row" localSheetId="5" hidden="1">#REF!</definedName>
    <definedName name="XRefPaste131Row" hidden="1">#REF!</definedName>
    <definedName name="XRefPaste132" localSheetId="5" hidden="1">#REF!</definedName>
    <definedName name="XRefPaste132" hidden="1">#REF!</definedName>
    <definedName name="XRefPaste132Row" localSheetId="5" hidden="1">#REF!</definedName>
    <definedName name="XRefPaste132Row" hidden="1">#REF!</definedName>
    <definedName name="XRefPaste133" localSheetId="5" hidden="1">#REF!</definedName>
    <definedName name="XRefPaste133" hidden="1">#REF!</definedName>
    <definedName name="XRefPaste133Row" localSheetId="5" hidden="1">#REF!</definedName>
    <definedName name="XRefPaste133Row" hidden="1">#REF!</definedName>
    <definedName name="XRefPaste134" localSheetId="5" hidden="1">#REF!</definedName>
    <definedName name="XRefPaste134" hidden="1">#REF!</definedName>
    <definedName name="XRefPaste134Row" localSheetId="5" hidden="1">#REF!</definedName>
    <definedName name="XRefPaste134Row" hidden="1">#REF!</definedName>
    <definedName name="XRefPaste135" localSheetId="5" hidden="1">#REF!</definedName>
    <definedName name="XRefPaste135" hidden="1">#REF!</definedName>
    <definedName name="XRefPaste135Row" localSheetId="5" hidden="1">#REF!</definedName>
    <definedName name="XRefPaste135Row" hidden="1">#REF!</definedName>
    <definedName name="XRefPaste136" localSheetId="5" hidden="1">#REF!</definedName>
    <definedName name="XRefPaste136" hidden="1">#REF!</definedName>
    <definedName name="XRefPaste136Row" localSheetId="5" hidden="1">#REF!</definedName>
    <definedName name="XRefPaste136Row" hidden="1">#REF!</definedName>
    <definedName name="XRefPaste137" localSheetId="5" hidden="1">#REF!</definedName>
    <definedName name="XRefPaste137" hidden="1">#REF!</definedName>
    <definedName name="XRefPaste137Row" localSheetId="5" hidden="1">#REF!</definedName>
    <definedName name="XRefPaste137Row" hidden="1">#REF!</definedName>
    <definedName name="XRefPaste138" localSheetId="5" hidden="1">#REF!</definedName>
    <definedName name="XRefPaste138" hidden="1">#REF!</definedName>
    <definedName name="XRefPaste138Row" localSheetId="5" hidden="1">#REF!</definedName>
    <definedName name="XRefPaste138Row" hidden="1">#REF!</definedName>
    <definedName name="XRefPaste139" localSheetId="5" hidden="1">#REF!</definedName>
    <definedName name="XRefPaste139" hidden="1">#REF!</definedName>
    <definedName name="XRefPaste139Row" localSheetId="5" hidden="1">#REF!</definedName>
    <definedName name="XRefPaste139Row" hidden="1">#REF!</definedName>
    <definedName name="XRefPaste13Row" localSheetId="5" hidden="1">#REF!</definedName>
    <definedName name="XRefPaste13Row" hidden="1">#REF!</definedName>
    <definedName name="XRefPaste14" localSheetId="5" hidden="1">#REF!</definedName>
    <definedName name="XRefPaste140" localSheetId="5" hidden="1">#REF!</definedName>
    <definedName name="XRefPaste140" hidden="1">#REF!</definedName>
    <definedName name="XRefPaste140Row" localSheetId="5" hidden="1">#REF!</definedName>
    <definedName name="XRefPaste140Row" hidden="1">#REF!</definedName>
    <definedName name="XRefPaste141" localSheetId="5" hidden="1">#REF!</definedName>
    <definedName name="XRefPaste141" hidden="1">#REF!</definedName>
    <definedName name="XRefPaste141Row" localSheetId="5" hidden="1">#REF!</definedName>
    <definedName name="XRefPaste141Row" hidden="1">#REF!</definedName>
    <definedName name="XRefPaste142" localSheetId="5" hidden="1">#REF!</definedName>
    <definedName name="XRefPaste142" hidden="1">#REF!</definedName>
    <definedName name="XRefPaste142Row" localSheetId="5" hidden="1">#REF!</definedName>
    <definedName name="XRefPaste142Row" hidden="1">#REF!</definedName>
    <definedName name="XRefPaste143" localSheetId="5" hidden="1">#REF!</definedName>
    <definedName name="XRefPaste143" hidden="1">#REF!</definedName>
    <definedName name="XRefPaste143Row" localSheetId="5" hidden="1">#REF!</definedName>
    <definedName name="XRefPaste143Row" hidden="1">#REF!</definedName>
    <definedName name="XRefPaste144" localSheetId="5" hidden="1">#REF!</definedName>
    <definedName name="XRefPaste144" hidden="1">#REF!</definedName>
    <definedName name="XRefPaste144Row" localSheetId="5" hidden="1">#REF!</definedName>
    <definedName name="XRefPaste144Row" hidden="1">#REF!</definedName>
    <definedName name="XRefPaste145" localSheetId="5" hidden="1">#REF!</definedName>
    <definedName name="XRefPaste145" hidden="1">#REF!</definedName>
    <definedName name="XRefPaste145Row" localSheetId="5" hidden="1">#REF!</definedName>
    <definedName name="XRefPaste145Row" hidden="1">#REF!</definedName>
    <definedName name="XRefPaste146" localSheetId="5" hidden="1">#REF!</definedName>
    <definedName name="XRefPaste146" hidden="1">#REF!</definedName>
    <definedName name="XRefPaste146Row" localSheetId="5" hidden="1">#REF!</definedName>
    <definedName name="XRefPaste146Row" hidden="1">#REF!</definedName>
    <definedName name="XRefPaste147" localSheetId="5" hidden="1">#REF!</definedName>
    <definedName name="XRefPaste147" hidden="1">#REF!</definedName>
    <definedName name="XRefPaste147Row" localSheetId="5" hidden="1">#REF!</definedName>
    <definedName name="XRefPaste147Row" hidden="1">#REF!</definedName>
    <definedName name="XRefPaste148" localSheetId="5" hidden="1">#REF!</definedName>
    <definedName name="XRefPaste148" hidden="1">#REF!</definedName>
    <definedName name="XRefPaste148Row" localSheetId="5" hidden="1">#REF!</definedName>
    <definedName name="XRefPaste148Row" hidden="1">#REF!</definedName>
    <definedName name="XRefPaste14Row" localSheetId="5" hidden="1">#REF!</definedName>
    <definedName name="XRefPaste14Row" hidden="1">#REF!</definedName>
    <definedName name="XRefPaste15" hidden="1">#REF!</definedName>
    <definedName name="XRefPaste15Row" localSheetId="5" hidden="1">#REF!</definedName>
    <definedName name="XRefPaste15Row" hidden="1">#REF!</definedName>
    <definedName name="XRefPaste16" hidden="1">#REF!</definedName>
    <definedName name="XRefPaste16Row" localSheetId="5" hidden="1">#REF!</definedName>
    <definedName name="XRefPaste17" hidden="1">#REF!</definedName>
    <definedName name="XRefPaste17Row" localSheetId="5" hidden="1">#REF!</definedName>
    <definedName name="XRefPaste17Row" hidden="1">#REF!</definedName>
    <definedName name="XRefPaste18" localSheetId="1" hidden="1">#REF!</definedName>
    <definedName name="XRefPaste18" localSheetId="5" hidden="1">VPN!#REF!</definedName>
    <definedName name="XRefPaste18" hidden="1">#REF!</definedName>
    <definedName name="XRefPaste18Row" localSheetId="1" hidden="1">#REF!</definedName>
    <definedName name="XRefPaste18Row" localSheetId="5" hidden="1">#REF!</definedName>
    <definedName name="XRefPaste18Row" hidden="1">#REF!</definedName>
    <definedName name="XRefPaste19" localSheetId="5" hidden="1">#REF!</definedName>
    <definedName name="XRefPaste19" hidden="1">#REF!</definedName>
    <definedName name="XRefPaste19Row" localSheetId="5" hidden="1">#REF!</definedName>
    <definedName name="XRefPaste19Row" hidden="1">#REF!</definedName>
    <definedName name="XRefPaste1Row" localSheetId="5" hidden="1">#REF!</definedName>
    <definedName name="XRefPaste1Row" hidden="1">#REF!</definedName>
    <definedName name="XRefPaste20" localSheetId="5" hidden="1">#REF!</definedName>
    <definedName name="XRefPaste20" hidden="1">#REF!</definedName>
    <definedName name="XRefPaste20Row" localSheetId="5" hidden="1">#REF!</definedName>
    <definedName name="XRefPaste21" localSheetId="5" hidden="1">#REF!</definedName>
    <definedName name="XRefPaste21" hidden="1">#REF!</definedName>
    <definedName name="XRefPaste21Row" localSheetId="5" hidden="1">#REF!</definedName>
    <definedName name="XRefPaste21Row" hidden="1">#REF!</definedName>
    <definedName name="XRefPaste22" localSheetId="5" hidden="1">#REF!</definedName>
    <definedName name="XRefPaste22" hidden="1">#REF!</definedName>
    <definedName name="XRefPaste22Row" localSheetId="5" hidden="1">#REF!</definedName>
    <definedName name="XRefPaste23" localSheetId="5" hidden="1">#REF!</definedName>
    <definedName name="XRefPaste23" hidden="1">#REF!</definedName>
    <definedName name="XRefPaste23Row" localSheetId="5" hidden="1">#REF!</definedName>
    <definedName name="XRefPaste24" localSheetId="5" hidden="1">#REF!</definedName>
    <definedName name="XRefPaste24" hidden="1">#REF!</definedName>
    <definedName name="XRefPaste24Row" localSheetId="5" hidden="1">#REF!</definedName>
    <definedName name="XRefPaste24Row" hidden="1">#REF!</definedName>
    <definedName name="XRefPaste25" localSheetId="5" hidden="1">#REF!</definedName>
    <definedName name="XRefPaste25" hidden="1">#REF!</definedName>
    <definedName name="XRefPaste25Row" localSheetId="5" hidden="1">#REF!</definedName>
    <definedName name="XRefPaste25Row" hidden="1">#REF!</definedName>
    <definedName name="XRefPaste26" localSheetId="5" hidden="1">#REF!</definedName>
    <definedName name="XRefPaste26" hidden="1">#REF!</definedName>
    <definedName name="XRefPaste26Row" localSheetId="5" hidden="1">#REF!</definedName>
    <definedName name="XRefPaste26Row" hidden="1">#REF!</definedName>
    <definedName name="XRefPaste27" localSheetId="5" hidden="1">#REF!</definedName>
    <definedName name="XRefPaste27" hidden="1">#REF!</definedName>
    <definedName name="XRefPaste27Row" localSheetId="5" hidden="1">#REF!</definedName>
    <definedName name="XRefPaste27Row" hidden="1">#REF!</definedName>
    <definedName name="XRefPaste28" localSheetId="5" hidden="1">#REF!</definedName>
    <definedName name="XRefPaste28" hidden="1">#REF!</definedName>
    <definedName name="XRefPaste28Row" localSheetId="5" hidden="1">#REF!</definedName>
    <definedName name="XRefPaste28Row" hidden="1">#REF!</definedName>
    <definedName name="XRefPaste29" localSheetId="5" hidden="1">#REF!</definedName>
    <definedName name="XRefPaste29" hidden="1">#REF!</definedName>
    <definedName name="XRefPaste29Row" localSheetId="5" hidden="1">#REF!</definedName>
    <definedName name="XRefPaste29Row" hidden="1">#REF!</definedName>
    <definedName name="XRefPaste2Row" localSheetId="5" hidden="1">#REF!</definedName>
    <definedName name="XRefPaste2Row" hidden="1">#REF!</definedName>
    <definedName name="XRefPaste30" localSheetId="5" hidden="1">#REF!</definedName>
    <definedName name="XRefPaste30" hidden="1">#REF!</definedName>
    <definedName name="XRefPaste30Row" localSheetId="5" hidden="1">#REF!</definedName>
    <definedName name="XRefPaste31" localSheetId="5" hidden="1">#REF!</definedName>
    <definedName name="XRefPaste31" hidden="1">#REF!</definedName>
    <definedName name="XRefPaste31Row" localSheetId="5" hidden="1">#REF!</definedName>
    <definedName name="XRefPaste32" localSheetId="5" hidden="1">#REF!</definedName>
    <definedName name="XRefPaste32" hidden="1">#REF!</definedName>
    <definedName name="XRefPaste32Row" localSheetId="5" hidden="1">#REF!</definedName>
    <definedName name="XRefPaste32Row" hidden="1">#REF!</definedName>
    <definedName name="XRefPaste33" hidden="1">#REF!</definedName>
    <definedName name="XRefPaste33Row" localSheetId="5" hidden="1">#REF!</definedName>
    <definedName name="XRefPaste33Row" hidden="1">#REF!</definedName>
    <definedName name="XRefPaste34" localSheetId="5" hidden="1">#REF!</definedName>
    <definedName name="XRefPaste34" hidden="1">#REF!</definedName>
    <definedName name="XRefPaste34Row" localSheetId="5" hidden="1">#REF!</definedName>
    <definedName name="XRefPaste34Row" hidden="1">#REF!</definedName>
    <definedName name="XRefPaste35" hidden="1">#REF!</definedName>
    <definedName name="XRefPaste35Row" localSheetId="5" hidden="1">#REF!</definedName>
    <definedName name="XRefPaste35Row" hidden="1">#REF!</definedName>
    <definedName name="XRefPaste36" localSheetId="5" hidden="1">#REF!</definedName>
    <definedName name="XRefPaste36" hidden="1">#REF!</definedName>
    <definedName name="XRefPaste36Row" localSheetId="5" hidden="1">#REF!</definedName>
    <definedName name="XRefPaste36Row" hidden="1">#REF!</definedName>
    <definedName name="XRefPaste37" localSheetId="5" hidden="1">#REF!</definedName>
    <definedName name="XRefPaste37" hidden="1">#REF!</definedName>
    <definedName name="XRefPaste37Row" localSheetId="5" hidden="1">#REF!</definedName>
    <definedName name="XRefPaste37Row" hidden="1">#REF!</definedName>
    <definedName name="XRefPaste38" localSheetId="5" hidden="1">#REF!</definedName>
    <definedName name="XRefPaste38" hidden="1">#REF!</definedName>
    <definedName name="XRefPaste38Row" localSheetId="5" hidden="1">#REF!</definedName>
    <definedName name="XRefPaste38Row" hidden="1">#REF!</definedName>
    <definedName name="XRefPaste39" localSheetId="5" hidden="1">#REF!</definedName>
    <definedName name="XRefPaste39" hidden="1">#REF!</definedName>
    <definedName name="XRefPaste39Row" localSheetId="5" hidden="1">#REF!</definedName>
    <definedName name="XRefPaste39Row" hidden="1">#REF!</definedName>
    <definedName name="XRefPaste3Row" localSheetId="5" hidden="1">#REF!</definedName>
    <definedName name="XRefPaste40" localSheetId="5" hidden="1">#REF!</definedName>
    <definedName name="XRefPaste40" hidden="1">#REF!</definedName>
    <definedName name="XRefPaste40Row" localSheetId="5" hidden="1">#REF!</definedName>
    <definedName name="XRefPaste40Row" hidden="1">#REF!</definedName>
    <definedName name="XRefPaste41" localSheetId="5" hidden="1">#REF!</definedName>
    <definedName name="XRefPaste41" hidden="1">#REF!</definedName>
    <definedName name="XRefPaste41Row" localSheetId="5" hidden="1">#REF!</definedName>
    <definedName name="XRefPaste41Row" hidden="1">#REF!</definedName>
    <definedName name="XRefPaste42" localSheetId="5" hidden="1">#REF!</definedName>
    <definedName name="XRefPaste42" hidden="1">#REF!</definedName>
    <definedName name="XRefPaste42Row" localSheetId="5" hidden="1">#REF!</definedName>
    <definedName name="XRefPaste42Row" hidden="1">#REF!</definedName>
    <definedName name="XRefPaste43" localSheetId="5" hidden="1">#REF!</definedName>
    <definedName name="XRefPaste43" hidden="1">#REF!</definedName>
    <definedName name="XRefPaste43Row" localSheetId="5" hidden="1">#REF!</definedName>
    <definedName name="XRefPaste43Row" hidden="1">#REF!</definedName>
    <definedName name="XRefPaste44" localSheetId="5" hidden="1">#REF!</definedName>
    <definedName name="XRefPaste44" hidden="1">#REF!</definedName>
    <definedName name="XRefPaste44Row" localSheetId="5" hidden="1">#REF!</definedName>
    <definedName name="XRefPaste44Row" hidden="1">#REF!</definedName>
    <definedName name="XRefPaste45" localSheetId="5" hidden="1">#REF!</definedName>
    <definedName name="XRefPaste45" hidden="1">#REF!</definedName>
    <definedName name="XRefPaste45Row" localSheetId="5" hidden="1">#REF!</definedName>
    <definedName name="XRefPaste45Row" hidden="1">#REF!</definedName>
    <definedName name="XRefPaste46" localSheetId="5" hidden="1">#REF!</definedName>
    <definedName name="XRefPaste46" hidden="1">#REF!</definedName>
    <definedName name="XRefPaste46Row" localSheetId="5" hidden="1">#REF!</definedName>
    <definedName name="XRefPaste46Row" hidden="1">#REF!</definedName>
    <definedName name="XRefPaste47" localSheetId="5" hidden="1">#REF!</definedName>
    <definedName name="XRefPaste47" hidden="1">#REF!</definedName>
    <definedName name="XRefPaste47Row" localSheetId="5" hidden="1">#REF!</definedName>
    <definedName name="XRefPaste47Row" hidden="1">#REF!</definedName>
    <definedName name="XRefPaste48" localSheetId="5" hidden="1">#REF!</definedName>
    <definedName name="XRefPaste48" hidden="1">#REF!</definedName>
    <definedName name="XRefPaste48Row" localSheetId="5" hidden="1">#REF!</definedName>
    <definedName name="XRefPaste48Row" hidden="1">#REF!</definedName>
    <definedName name="XRefPaste49" localSheetId="5" hidden="1">#REF!</definedName>
    <definedName name="XRefPaste49" hidden="1">#REF!</definedName>
    <definedName name="XRefPaste49Row" localSheetId="5" hidden="1">#REF!</definedName>
    <definedName name="XRefPaste49Row" hidden="1">#REF!</definedName>
    <definedName name="XRefPaste4Row" localSheetId="5" hidden="1">#REF!</definedName>
    <definedName name="XRefPaste4Row" hidden="1">#REF!</definedName>
    <definedName name="XRefPaste5" localSheetId="5" hidden="1">VPN!#REF!</definedName>
    <definedName name="XRefPaste50" localSheetId="1" hidden="1">#REF!</definedName>
    <definedName name="XRefPaste50" localSheetId="5" hidden="1">#REF!</definedName>
    <definedName name="XRefPaste50" hidden="1">#REF!</definedName>
    <definedName name="XRefPaste50Row" localSheetId="5" hidden="1">#REF!</definedName>
    <definedName name="XRefPaste50Row" hidden="1">#REF!</definedName>
    <definedName name="XRefPaste51" localSheetId="5" hidden="1">#REF!</definedName>
    <definedName name="XRefPaste51" hidden="1">#REF!</definedName>
    <definedName name="XRefPaste51Row" localSheetId="5" hidden="1">#REF!</definedName>
    <definedName name="XRefPaste51Row" hidden="1">#REF!</definedName>
    <definedName name="XRefPaste52" localSheetId="5" hidden="1">#REF!</definedName>
    <definedName name="XRefPaste52" hidden="1">#REF!</definedName>
    <definedName name="XRefPaste52Row" localSheetId="5" hidden="1">#REF!</definedName>
    <definedName name="XRefPaste52Row" hidden="1">#REF!</definedName>
    <definedName name="XRefPaste53" localSheetId="5" hidden="1">#REF!</definedName>
    <definedName name="XRefPaste53" hidden="1">#REF!</definedName>
    <definedName name="XRefPaste53Row" localSheetId="5" hidden="1">#REF!</definedName>
    <definedName name="XRefPaste53Row" hidden="1">#REF!</definedName>
    <definedName name="XRefPaste54" localSheetId="5" hidden="1">#REF!</definedName>
    <definedName name="XRefPaste54" hidden="1">#REF!</definedName>
    <definedName name="XRefPaste54Row" localSheetId="5" hidden="1">#REF!</definedName>
    <definedName name="XRefPaste54Row" hidden="1">#REF!</definedName>
    <definedName name="XRefPaste55" localSheetId="5" hidden="1">#REF!</definedName>
    <definedName name="XRefPaste55" hidden="1">#REF!</definedName>
    <definedName name="XRefPaste55Row" localSheetId="5" hidden="1">#REF!</definedName>
    <definedName name="XRefPaste55Row" hidden="1">#REF!</definedName>
    <definedName name="XRefPaste56" localSheetId="5" hidden="1">#REF!</definedName>
    <definedName name="XRefPaste56" hidden="1">#REF!</definedName>
    <definedName name="XRefPaste56Row" localSheetId="5" hidden="1">#REF!</definedName>
    <definedName name="XRefPaste56Row" hidden="1">#REF!</definedName>
    <definedName name="XRefPaste57" localSheetId="5" hidden="1">#REF!</definedName>
    <definedName name="XRefPaste57" hidden="1">#REF!</definedName>
    <definedName name="XRefPaste57Row" localSheetId="5" hidden="1">#REF!</definedName>
    <definedName name="XRefPaste57Row" hidden="1">#REF!</definedName>
    <definedName name="XRefPaste58" hidden="1">#REF!</definedName>
    <definedName name="XRefPaste58Row" localSheetId="5" hidden="1">#REF!</definedName>
    <definedName name="XRefPaste58Row" hidden="1">#REF!</definedName>
    <definedName name="XRefPaste59" hidden="1">#REF!</definedName>
    <definedName name="XRefPaste59Row" localSheetId="5" hidden="1">#REF!</definedName>
    <definedName name="XRefPaste59Row" hidden="1">#REF!</definedName>
    <definedName name="XRefPaste5Row" localSheetId="5" hidden="1">#REF!</definedName>
    <definedName name="XRefPaste5Row" hidden="1">#REF!</definedName>
    <definedName name="XRefPaste6" localSheetId="5" hidden="1">#REF!</definedName>
    <definedName name="XRefPaste60" hidden="1">#REF!</definedName>
    <definedName name="XRefPaste60Row" localSheetId="5" hidden="1">#REF!</definedName>
    <definedName name="XRefPaste60Row" hidden="1">#REF!</definedName>
    <definedName name="XRefPaste61" hidden="1">#REF!</definedName>
    <definedName name="XRefPaste61Row" localSheetId="5" hidden="1">#REF!</definedName>
    <definedName name="XRefPaste61Row" hidden="1">#REF!</definedName>
    <definedName name="XRefPaste62" hidden="1">#REF!</definedName>
    <definedName name="XRefPaste62Row" localSheetId="5" hidden="1">#REF!</definedName>
    <definedName name="XRefPaste62Row" hidden="1">#REF!</definedName>
    <definedName name="XRefPaste63" hidden="1">#REF!</definedName>
    <definedName name="XRefPaste63Row" localSheetId="5" hidden="1">#REF!</definedName>
    <definedName name="XRefPaste63Row" hidden="1">#REF!</definedName>
    <definedName name="XRefPaste64" localSheetId="5" hidden="1">#REF!</definedName>
    <definedName name="XRefPaste64" hidden="1">#REF!</definedName>
    <definedName name="XRefPaste64Row" localSheetId="5" hidden="1">#REF!</definedName>
    <definedName name="XRefPaste64Row" hidden="1">#REF!</definedName>
    <definedName name="XRefPaste65" hidden="1">#REF!</definedName>
    <definedName name="XRefPaste65Row" localSheetId="5" hidden="1">#REF!</definedName>
    <definedName name="XRefPaste65Row" hidden="1">#REF!</definedName>
    <definedName name="XRefPaste66" hidden="1">#REF!</definedName>
    <definedName name="XRefPaste66Row" localSheetId="5" hidden="1">#REF!</definedName>
    <definedName name="XRefPaste66Row" hidden="1">#REF!</definedName>
    <definedName name="XRefPaste67" localSheetId="5" hidden="1">#REF!</definedName>
    <definedName name="XRefPaste67" hidden="1">#REF!</definedName>
    <definedName name="XRefPaste67Row" localSheetId="5" hidden="1">#REF!</definedName>
    <definedName name="XRefPaste67Row" hidden="1">#REF!</definedName>
    <definedName name="XRefPaste68" hidden="1">#REF!</definedName>
    <definedName name="XRefPaste68Row" localSheetId="5" hidden="1">#REF!</definedName>
    <definedName name="XRefPaste68Row" hidden="1">#REF!</definedName>
    <definedName name="XRefPaste69" hidden="1">#REF!</definedName>
    <definedName name="XRefPaste69Row" localSheetId="5" hidden="1">#REF!</definedName>
    <definedName name="XRefPaste69Row" hidden="1">#REF!</definedName>
    <definedName name="XRefPaste6Row" localSheetId="5" hidden="1">#REF!</definedName>
    <definedName name="XRefPaste6Row" hidden="1">#REF!</definedName>
    <definedName name="XRefPaste7" localSheetId="5" hidden="1">#REF!</definedName>
    <definedName name="XRefPaste7" hidden="1">#REF!</definedName>
    <definedName name="XRefPaste70" hidden="1">#REF!</definedName>
    <definedName name="XRefPaste70Row" localSheetId="5" hidden="1">#REF!</definedName>
    <definedName name="XRefPaste70Row" hidden="1">#REF!</definedName>
    <definedName name="XRefPaste71" hidden="1">#REF!</definedName>
    <definedName name="XRefPaste71Row" localSheetId="5" hidden="1">#REF!</definedName>
    <definedName name="XRefPaste71Row" hidden="1">#REF!</definedName>
    <definedName name="XRefPaste72" localSheetId="5" hidden="1">#REF!</definedName>
    <definedName name="XRefPaste72" hidden="1">#REF!</definedName>
    <definedName name="XRefPaste72Row" localSheetId="5" hidden="1">#REF!</definedName>
    <definedName name="XRefPaste72Row" hidden="1">#REF!</definedName>
    <definedName name="XRefPaste73" localSheetId="5" hidden="1">#REF!</definedName>
    <definedName name="XRefPaste73" hidden="1">#REF!</definedName>
    <definedName name="XRefPaste73Row" localSheetId="5" hidden="1">#REF!</definedName>
    <definedName name="XRefPaste73Row" hidden="1">#REF!</definedName>
    <definedName name="XRefPaste74" localSheetId="5" hidden="1">#REF!</definedName>
    <definedName name="XRefPaste74" hidden="1">#REF!</definedName>
    <definedName name="XRefPaste74Row" localSheetId="5" hidden="1">#REF!</definedName>
    <definedName name="XRefPaste74Row" hidden="1">#REF!</definedName>
    <definedName name="XRefPaste75" localSheetId="5" hidden="1">#REF!</definedName>
    <definedName name="XRefPaste75" hidden="1">#REF!</definedName>
    <definedName name="XRefPaste75Row" localSheetId="5" hidden="1">#REF!</definedName>
    <definedName name="XRefPaste75Row" hidden="1">#REF!</definedName>
    <definedName name="XRefPaste76" localSheetId="5" hidden="1">#REF!</definedName>
    <definedName name="XRefPaste76" hidden="1">#REF!</definedName>
    <definedName name="XRefPaste76Row" localSheetId="5" hidden="1">#REF!</definedName>
    <definedName name="XRefPaste76Row" hidden="1">#REF!</definedName>
    <definedName name="XRefPaste77" localSheetId="5" hidden="1">#REF!</definedName>
    <definedName name="XRefPaste77" hidden="1">#REF!</definedName>
    <definedName name="XRefPaste77Row" localSheetId="5" hidden="1">#REF!</definedName>
    <definedName name="XRefPaste77Row" hidden="1">#REF!</definedName>
    <definedName name="XRefPaste78" localSheetId="5" hidden="1">#REF!</definedName>
    <definedName name="XRefPaste78" hidden="1">#REF!</definedName>
    <definedName name="XRefPaste78Row" localSheetId="5" hidden="1">#REF!</definedName>
    <definedName name="XRefPaste78Row" hidden="1">#REF!</definedName>
    <definedName name="XRefPaste79" localSheetId="5" hidden="1">#REF!</definedName>
    <definedName name="XRefPaste79" hidden="1">#REF!</definedName>
    <definedName name="XRefPaste79Row" localSheetId="5" hidden="1">#REF!</definedName>
    <definedName name="XRefPaste79Row" hidden="1">#REF!</definedName>
    <definedName name="XRefPaste7Row" localSheetId="5" hidden="1">#REF!</definedName>
    <definedName name="XRefPaste7Row" hidden="1">#REF!</definedName>
    <definedName name="XRefPaste8" localSheetId="5" hidden="1">#REF!</definedName>
    <definedName name="XRefPaste8" hidden="1">#REF!</definedName>
    <definedName name="XRefPaste80" localSheetId="5" hidden="1">#REF!</definedName>
    <definedName name="XRefPaste80" hidden="1">#REF!</definedName>
    <definedName name="XRefPaste80Row" localSheetId="5" hidden="1">#REF!</definedName>
    <definedName name="XRefPaste80Row" hidden="1">#REF!</definedName>
    <definedName name="XRefPaste81" localSheetId="5" hidden="1">#REF!</definedName>
    <definedName name="XRefPaste81" hidden="1">#REF!</definedName>
    <definedName name="XRefPaste81Row" localSheetId="5" hidden="1">#REF!</definedName>
    <definedName name="XRefPaste81Row" hidden="1">#REF!</definedName>
    <definedName name="XRefPaste82" localSheetId="5" hidden="1">#REF!</definedName>
    <definedName name="XRefPaste82" hidden="1">#REF!</definedName>
    <definedName name="XRefPaste82Row" localSheetId="5" hidden="1">#REF!</definedName>
    <definedName name="XRefPaste82Row" hidden="1">#REF!</definedName>
    <definedName name="XRefPaste83" localSheetId="5" hidden="1">#REF!</definedName>
    <definedName name="XRefPaste83" hidden="1">#REF!</definedName>
    <definedName name="XRefPaste83Row" localSheetId="5" hidden="1">#REF!</definedName>
    <definedName name="XRefPaste83Row" hidden="1">#REF!</definedName>
    <definedName name="XRefPaste84" localSheetId="5" hidden="1">#REF!</definedName>
    <definedName name="XRefPaste84" hidden="1">#REF!</definedName>
    <definedName name="XRefPaste84Row" localSheetId="5" hidden="1">#REF!</definedName>
    <definedName name="XRefPaste84Row" hidden="1">#REF!</definedName>
    <definedName name="XRefPaste85" localSheetId="5" hidden="1">#REF!</definedName>
    <definedName name="XRefPaste85" hidden="1">#REF!</definedName>
    <definedName name="XRefPaste85Row" localSheetId="5" hidden="1">#REF!</definedName>
    <definedName name="XRefPaste85Row" hidden="1">#REF!</definedName>
    <definedName name="XRefPaste86" localSheetId="5" hidden="1">#REF!</definedName>
    <definedName name="XRefPaste86" hidden="1">#REF!</definedName>
    <definedName name="XRefPaste86Row" localSheetId="5" hidden="1">#REF!</definedName>
    <definedName name="XRefPaste86Row" hidden="1">#REF!</definedName>
    <definedName name="XRefPaste87" localSheetId="5" hidden="1">#REF!</definedName>
    <definedName name="XRefPaste87" hidden="1">#REF!</definedName>
    <definedName name="XRefPaste87Row" localSheetId="5" hidden="1">#REF!</definedName>
    <definedName name="XRefPaste87Row" hidden="1">#REF!</definedName>
    <definedName name="XRefPaste88" localSheetId="5" hidden="1">#REF!</definedName>
    <definedName name="XRefPaste88" hidden="1">#REF!</definedName>
    <definedName name="XRefPaste88Row" localSheetId="5" hidden="1">#REF!</definedName>
    <definedName name="XRefPaste88Row" hidden="1">#REF!</definedName>
    <definedName name="XRefPaste89" localSheetId="5" hidden="1">#REF!</definedName>
    <definedName name="XRefPaste89" hidden="1">#REF!</definedName>
    <definedName name="XRefPaste89Row" localSheetId="5" hidden="1">#REF!</definedName>
    <definedName name="XRefPaste89Row" hidden="1">#REF!</definedName>
    <definedName name="XRefPaste8Row" localSheetId="5" hidden="1">#REF!</definedName>
    <definedName name="XRefPaste8Row" hidden="1">#REF!</definedName>
    <definedName name="XRefPaste9" hidden="1">#REF!</definedName>
    <definedName name="XRefPaste90" localSheetId="5" hidden="1">#REF!</definedName>
    <definedName name="XRefPaste90" hidden="1">#REF!</definedName>
    <definedName name="XRefPaste90Row" localSheetId="5" hidden="1">#REF!</definedName>
    <definedName name="XRefPaste90Row" hidden="1">#REF!</definedName>
    <definedName name="XRefPaste91" localSheetId="5" hidden="1">#REF!</definedName>
    <definedName name="XRefPaste91" hidden="1">#REF!</definedName>
    <definedName name="XRefPaste91Row" localSheetId="5" hidden="1">#REF!</definedName>
    <definedName name="XRefPaste91Row" hidden="1">#REF!</definedName>
    <definedName name="XRefPaste92" localSheetId="5" hidden="1">#REF!</definedName>
    <definedName name="XRefPaste92" hidden="1">#REF!</definedName>
    <definedName name="XRefPaste92Row" localSheetId="5" hidden="1">#REF!</definedName>
    <definedName name="XRefPaste92Row" hidden="1">#REF!</definedName>
    <definedName name="XRefPaste93" localSheetId="5" hidden="1">#REF!</definedName>
    <definedName name="XRefPaste93" hidden="1">#REF!</definedName>
    <definedName name="XRefPaste93Row" localSheetId="5" hidden="1">#REF!</definedName>
    <definedName name="XRefPaste93Row" hidden="1">#REF!</definedName>
    <definedName name="XRefPaste94" localSheetId="5" hidden="1">#REF!</definedName>
    <definedName name="XRefPaste94" hidden="1">#REF!</definedName>
    <definedName name="XRefPaste94Row" localSheetId="5" hidden="1">#REF!</definedName>
    <definedName name="XRefPaste94Row" hidden="1">#REF!</definedName>
    <definedName name="XRefPaste95" localSheetId="5" hidden="1">#REF!</definedName>
    <definedName name="XRefPaste95" hidden="1">#REF!</definedName>
    <definedName name="XRefPaste95Row" localSheetId="5" hidden="1">#REF!</definedName>
    <definedName name="XRefPaste95Row" hidden="1">#REF!</definedName>
    <definedName name="XRefPaste96" localSheetId="5" hidden="1">#REF!</definedName>
    <definedName name="XRefPaste96" hidden="1">#REF!</definedName>
    <definedName name="XRefPaste96Row" localSheetId="5" hidden="1">#REF!</definedName>
    <definedName name="XRefPaste96Row" hidden="1">#REF!</definedName>
    <definedName name="XRefPaste97" localSheetId="5" hidden="1">#REF!</definedName>
    <definedName name="XRefPaste97" hidden="1">#REF!</definedName>
    <definedName name="XRefPaste97Row" localSheetId="5" hidden="1">#REF!</definedName>
    <definedName name="XRefPaste97Row" hidden="1">#REF!</definedName>
    <definedName name="XRefPaste98" localSheetId="5" hidden="1">#REF!</definedName>
    <definedName name="XRefPaste98" hidden="1">#REF!</definedName>
    <definedName name="XRefPaste98Row" localSheetId="5" hidden="1">#REF!</definedName>
    <definedName name="XRefPaste98Row" hidden="1">#REF!</definedName>
    <definedName name="XRefPaste99" localSheetId="5" hidden="1">#REF!</definedName>
    <definedName name="XRefPaste99" hidden="1">#REF!</definedName>
    <definedName name="XRefPaste99Row" localSheetId="5" hidden="1">#REF!</definedName>
    <definedName name="XRefPaste99Row" hidden="1">#REF!</definedName>
    <definedName name="XRefPaste9Row" localSheetId="5" hidden="1">#REF!</definedName>
    <definedName name="XRefPaste9Row" hidden="1">#REF!</definedName>
    <definedName name="XRefPasteRangeCount" localSheetId="5" hidden="1">6</definedName>
    <definedName name="XRefPasteRangeCount" hidden="1">1</definedName>
    <definedName name="xx">#REF!</definedName>
    <definedName name="Z_5FCC9217_B3E9_4B91_A943_5F21728EBEE9_.wvu.PrintArea" localSheetId="3" hidden="1">BG!$B$8:$I$89</definedName>
    <definedName name="Z_5FCC9217_B3E9_4B91_A943_5F21728EBEE9_.wvu.PrintArea" localSheetId="4" hidden="1">EERR!$B$8:$G$99</definedName>
    <definedName name="Z_5FCC9217_B3E9_4B91_A943_5F21728EBEE9_.wvu.PrintArea" localSheetId="6" hidden="1">EFE!$A$8:$G$61</definedName>
    <definedName name="Z_5FCC9217_B3E9_4B91_A943_5F21728EBEE9_.wvu.PrintArea" localSheetId="7" hidden="1">'Nota I'!$A$8:$L$75</definedName>
    <definedName name="Z_5FCC9217_B3E9_4B91_A943_5F21728EBEE9_.wvu.PrintArea" localSheetId="8" hidden="1">'Nota II'!$A$8:$I$91</definedName>
    <definedName name="Z_5FCC9217_B3E9_4B91_A943_5F21728EBEE9_.wvu.PrintArea" localSheetId="5" hidden="1">VPN!$B$8:$M$38</definedName>
    <definedName name="Z_5FCC9217_B3E9_4B91_A943_5F21728EBEE9_.wvu.Rows" localSheetId="6" hidden="1">EFE!$33:$33</definedName>
    <definedName name="Z_7015FC6D_0680_4B00_AA0E_B83DA1D0B666_.wvu.PrintArea" localSheetId="3" hidden="1">BG!$B$8:$I$89</definedName>
    <definedName name="Z_7015FC6D_0680_4B00_AA0E_B83DA1D0B666_.wvu.PrintArea" localSheetId="4" hidden="1">EERR!$B$8:$G$99</definedName>
    <definedName name="Z_7015FC6D_0680_4B00_AA0E_B83DA1D0B666_.wvu.PrintArea" localSheetId="6" hidden="1">EFE!$A$8:$G$61</definedName>
    <definedName name="Z_7015FC6D_0680_4B00_AA0E_B83DA1D0B666_.wvu.PrintArea" localSheetId="7" hidden="1">'Nota I'!$A$8:$L$75</definedName>
    <definedName name="Z_7015FC6D_0680_4B00_AA0E_B83DA1D0B666_.wvu.PrintArea" localSheetId="8" hidden="1">'Nota II'!$A$8:$I$91</definedName>
    <definedName name="Z_7015FC6D_0680_4B00_AA0E_B83DA1D0B666_.wvu.PrintArea" localSheetId="5" hidden="1">VPN!$B$8:$M$38</definedName>
    <definedName name="Z_7015FC6D_0680_4B00_AA0E_B83DA1D0B666_.wvu.Rows" localSheetId="6" hidden="1">EFE!$33:$33</definedName>
    <definedName name="Z_970CBB53_F4B3_462F_AEFE_2BC403F5F0AD_.wvu.PrintArea" localSheetId="7" hidden="1">'Nota I'!$A$8:$L$75</definedName>
    <definedName name="Z_970CBB53_F4B3_462F_AEFE_2BC403F5F0AD_.wvu.PrintArea" localSheetId="8" hidden="1">'Nota II'!$A$8:$I$91</definedName>
    <definedName name="Z_B9F63820_5C32_455A_BC9D_0BE84D6B0867_.wvu.PrintArea" localSheetId="3" hidden="1">BG!$B$8:$I$89</definedName>
    <definedName name="Z_B9F63820_5C32_455A_BC9D_0BE84D6B0867_.wvu.PrintArea" localSheetId="4" hidden="1">EERR!$B$8:$G$99</definedName>
    <definedName name="Z_B9F63820_5C32_455A_BC9D_0BE84D6B0867_.wvu.PrintArea" localSheetId="6" hidden="1">EFE!$A$8:$G$61</definedName>
    <definedName name="Z_B9F63820_5C32_455A_BC9D_0BE84D6B0867_.wvu.PrintArea" localSheetId="5" hidden="1">VPN!$B$8:$M$38</definedName>
    <definedName name="Z_B9F63820_5C32_455A_BC9D_0BE84D6B0867_.wvu.Rows" localSheetId="6" hidden="1">EFE!$33:$33</definedName>
    <definedName name="Z_F3648BCD_1CED_4BBB_AE63_37BDB925883F_.wvu.PrintArea" localSheetId="3" hidden="1">BG!$B$8:$I$89</definedName>
    <definedName name="Z_F3648BCD_1CED_4BBB_AE63_37BDB925883F_.wvu.PrintArea" localSheetId="4" hidden="1">EERR!$B$8:$G$99</definedName>
    <definedName name="Z_F3648BCD_1CED_4BBB_AE63_37BDB925883F_.wvu.PrintArea" localSheetId="6" hidden="1">EFE!$A$8:$G$61</definedName>
    <definedName name="Z_F3648BCD_1CED_4BBB_AE63_37BDB925883F_.wvu.PrintArea" localSheetId="7" hidden="1">'Nota I'!$A$8:$L$75</definedName>
    <definedName name="Z_F3648BCD_1CED_4BBB_AE63_37BDB925883F_.wvu.PrintArea" localSheetId="8" hidden="1">'Nota II'!$A$8:$I$91</definedName>
    <definedName name="Z_F3648BCD_1CED_4BBB_AE63_37BDB925883F_.wvu.PrintArea" localSheetId="5" hidden="1">VPN!$B$8:$M$38</definedName>
    <definedName name="Z_F3648BCD_1CED_4BBB_AE63_37BDB925883F_.wvu.Rows" localSheetId="6" hidden="1">EFE!$33:$33</definedName>
    <definedName name="zdfd" localSheetId="1" hidden="1">#REF!</definedName>
    <definedName name="zdfd" localSheetId="7" hidden="1">#REF!</definedName>
    <definedName name="zdfd" localSheetId="8" hidden="1">#REF!</definedName>
    <definedName name="zdfd" hidden="1">#REF!</definedName>
  </definedNames>
  <calcPr calcId="191029"/>
  <customWorkbookViews>
    <customWorkbookView name="Yohana Benitez - Vista personalizada" guid="{B9F63820-5C32-455A-BC9D-0BE84D6B0867}" mergeInterval="0" personalView="1" maximized="1" xWindow="-8" yWindow="-8" windowWidth="1382" windowHeight="744" tabRatio="954" activeSheetId="9"/>
    <customWorkbookView name="Alejandro Otazú - Vista personalizada" guid="{7015FC6D-0680-4B00-AA0E-B83DA1D0B666}" mergeInterval="0" personalView="1" maximized="1" xWindow="-9" yWindow="-9" windowWidth="1938" windowHeight="1048" tabRatio="954" activeSheetId="9"/>
    <customWorkbookView name="Shirley Vichini - Vista personalizada" guid="{5FCC9217-B3E9-4B91-A943-5F21728EBEE9}" mergeInterval="0" personalView="1" maximized="1" xWindow="-9" yWindow="-9" windowWidth="1938" windowHeight="1048" tabRatio="954" activeSheetId="9"/>
    <customWorkbookView name="Dahiana Sanchez - Vista personalizada" guid="{F3648BCD-1CED-4BBB-AE63-37BDB925883F}" mergeInterval="0" personalView="1" maximized="1" xWindow="-9" yWindow="-9" windowWidth="1938" windowHeight="1048" tabRatio="954" activeSheetId="9"/>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8" i="9" l="1"/>
  <c r="G71" i="9"/>
  <c r="G75" i="9"/>
  <c r="E75" i="9"/>
  <c r="E43" i="9"/>
  <c r="E42" i="9"/>
  <c r="E40" i="9"/>
  <c r="E39" i="9"/>
  <c r="C40" i="9"/>
  <c r="C39" i="9"/>
  <c r="G20" i="5"/>
  <c r="H13" i="5"/>
  <c r="G13" i="5"/>
  <c r="B8" i="5"/>
  <c r="B11" i="5"/>
  <c r="B10" i="5"/>
  <c r="B11" i="26"/>
  <c r="B8" i="26"/>
  <c r="H61" i="3"/>
  <c r="L21" i="7"/>
  <c r="L20" i="7"/>
  <c r="L19" i="7"/>
  <c r="L18" i="7"/>
  <c r="L17" i="7"/>
  <c r="E21" i="7"/>
  <c r="D21" i="7"/>
  <c r="C21" i="7"/>
  <c r="B11" i="7"/>
  <c r="B10" i="7"/>
  <c r="B8" i="7"/>
  <c r="E51" i="3" l="1"/>
  <c r="D108" i="14"/>
  <c r="E22" i="7" l="1"/>
  <c r="D86" i="9" l="1"/>
  <c r="E58" i="9" l="1"/>
  <c r="G58" i="9" s="1"/>
  <c r="G47" i="5"/>
  <c r="M22" i="7" l="1"/>
  <c r="D85" i="9"/>
  <c r="K19" i="7"/>
  <c r="D88" i="9" l="1"/>
  <c r="L15" i="7"/>
  <c r="K21" i="7"/>
  <c r="F21" i="7"/>
  <c r="D44" i="9" l="1"/>
  <c r="F44" i="9"/>
  <c r="F76" i="26"/>
  <c r="F46" i="26"/>
  <c r="D41" i="9" l="1"/>
  <c r="D45" i="9" s="1"/>
  <c r="F41" i="9"/>
  <c r="F45" i="9" s="1"/>
  <c r="F64" i="26"/>
  <c r="E88" i="9" l="1"/>
  <c r="F84" i="9"/>
  <c r="F88" i="9" l="1"/>
  <c r="F86" i="9"/>
  <c r="F85" i="9"/>
  <c r="F83" i="9"/>
  <c r="F87" i="9" l="1"/>
  <c r="F89" i="9" s="1"/>
  <c r="D89" i="9" l="1"/>
  <c r="E89" i="9"/>
  <c r="C89" i="9"/>
  <c r="C43" i="9" l="1"/>
  <c r="C42" i="9"/>
  <c r="G76" i="26" l="1"/>
  <c r="G69" i="26" l="1"/>
  <c r="G25" i="26"/>
  <c r="G21" i="26"/>
  <c r="D63" i="3" l="1"/>
  <c r="H33" i="3" l="1"/>
  <c r="H27" i="3"/>
  <c r="F17" i="26"/>
  <c r="F25" i="26"/>
  <c r="F69" i="26"/>
  <c r="H16" i="3"/>
  <c r="I39" i="3" l="1"/>
  <c r="I58" i="3" s="1"/>
  <c r="I74" i="3" s="1"/>
  <c r="F39" i="26" l="1"/>
  <c r="G64" i="26"/>
  <c r="G72" i="26" l="1"/>
  <c r="G68" i="26" s="1"/>
  <c r="G46" i="26"/>
  <c r="G17" i="26"/>
  <c r="E45" i="3"/>
  <c r="E39" i="3"/>
  <c r="E63" i="3" l="1"/>
  <c r="G51" i="26"/>
  <c r="E28" i="3"/>
  <c r="F21" i="26"/>
  <c r="E72" i="3" l="1"/>
  <c r="F15" i="26"/>
  <c r="F44" i="26" s="1"/>
  <c r="F51" i="26"/>
  <c r="G15" i="26"/>
  <c r="F72" i="26"/>
  <c r="F68" i="26" s="1"/>
  <c r="E42" i="3"/>
  <c r="G39" i="26"/>
  <c r="F62" i="26" l="1"/>
  <c r="E74" i="3"/>
  <c r="L74" i="3" s="1"/>
  <c r="G44" i="26"/>
  <c r="G62" i="26" s="1"/>
  <c r="G84" i="26" l="1"/>
  <c r="G88" i="26" s="1"/>
  <c r="F84" i="26"/>
  <c r="F88" i="26" s="1"/>
  <c r="I21" i="7" l="1"/>
  <c r="J21" i="7" l="1"/>
  <c r="G21" i="7" l="1"/>
  <c r="H21" i="7" l="1"/>
  <c r="H60" i="3" s="1"/>
  <c r="G89" i="9" l="1"/>
  <c r="H23" i="3" l="1"/>
  <c r="H39" i="3" l="1"/>
  <c r="H58" i="3" s="1"/>
  <c r="G17" i="5" l="1"/>
  <c r="G22" i="5" s="1"/>
  <c r="G24" i="5" s="1"/>
  <c r="G42" i="5" l="1"/>
  <c r="G35" i="5" l="1"/>
  <c r="G46" i="5" l="1"/>
  <c r="G48" i="5" s="1"/>
  <c r="D21" i="3" l="1"/>
  <c r="D45" i="3" l="1"/>
  <c r="D72" i="3" l="1"/>
  <c r="D39" i="3"/>
  <c r="D28" i="3" l="1"/>
  <c r="C301" i="8"/>
  <c r="H49" i="3" l="1"/>
  <c r="D51" i="3" l="1"/>
  <c r="D77" i="7" l="1"/>
  <c r="D16" i="3" l="1"/>
  <c r="F58" i="9" s="1"/>
  <c r="D42" i="3" l="1"/>
  <c r="D74" i="3" s="1"/>
  <c r="H74" i="3" l="1"/>
  <c r="K74" i="3" s="1"/>
</calcChain>
</file>

<file path=xl/sharedStrings.xml><?xml version="1.0" encoding="utf-8"?>
<sst xmlns="http://schemas.openxmlformats.org/spreadsheetml/2006/main" count="574" uniqueCount="481">
  <si>
    <t>Cuenta</t>
  </si>
  <si>
    <t>ACTIVO</t>
  </si>
  <si>
    <t>ACTIVO CORRIENTE</t>
  </si>
  <si>
    <t>ACTIVO NO CORRIENTE</t>
  </si>
  <si>
    <t>PASIVO</t>
  </si>
  <si>
    <t>PASIVO CORRIENTE</t>
  </si>
  <si>
    <t>CAPITAL</t>
  </si>
  <si>
    <t>RESERVAS</t>
  </si>
  <si>
    <t>RESULTADO DEL EJERCICIO</t>
  </si>
  <si>
    <t>Bancos</t>
  </si>
  <si>
    <t>Deudores por intermediacion</t>
  </si>
  <si>
    <t>Cuentas por cobrar a Personas y Empresas relacionadas</t>
  </si>
  <si>
    <t>TOTAL ACTIVO CORRIENTE</t>
  </si>
  <si>
    <t>PATRIMONIO NETO</t>
  </si>
  <si>
    <t>TOTAL ACTIVO NO CORRIENTE</t>
  </si>
  <si>
    <t>TOTAL ACTIVO</t>
  </si>
  <si>
    <t>Otros Pasivos</t>
  </si>
  <si>
    <t>TOTAL PASIVO CORRIENTE</t>
  </si>
  <si>
    <t>TOTAL PASIVO</t>
  </si>
  <si>
    <t>TOTAL PATRIMONIO NETO (Según el Estado de Variación del Patrimonio Neto)</t>
  </si>
  <si>
    <t>TOTAL PASIVO Y PATRIMONIO NETO</t>
  </si>
  <si>
    <t>Retenciones de Impuestos</t>
  </si>
  <si>
    <t xml:space="preserve">INGRESOS OPERATIVOS </t>
  </si>
  <si>
    <t>Ingresos por venta de cartera propia</t>
  </si>
  <si>
    <t>Ingresos por administración de cartera</t>
  </si>
  <si>
    <t>Ingresos por custodia de valores</t>
  </si>
  <si>
    <t xml:space="preserve">GASTOS OPERATIVOS </t>
  </si>
  <si>
    <t>Aranceles por negociación Bolsa de Valores</t>
  </si>
  <si>
    <t>Gastos por comisiones y servicios</t>
  </si>
  <si>
    <t>RESULTADO OPERATIVO BRUTO</t>
  </si>
  <si>
    <t xml:space="preserve">GASTOS DE COMERCIALIZACIÓN </t>
  </si>
  <si>
    <t>Publicidad y propaganda</t>
  </si>
  <si>
    <t>Otros gastos de comercialización</t>
  </si>
  <si>
    <t>Folletos e impresos</t>
  </si>
  <si>
    <t xml:space="preserve">GASTOS DE ADMINISTRACIÓN </t>
  </si>
  <si>
    <t>TOTAL</t>
  </si>
  <si>
    <t>Alquileres</t>
  </si>
  <si>
    <t>Seguros</t>
  </si>
  <si>
    <t>Mantenimiento</t>
  </si>
  <si>
    <t>Gastos generales</t>
  </si>
  <si>
    <t>Impuestos, tasas y contribuciones</t>
  </si>
  <si>
    <t>RESULTADO OPERATIVO NETO</t>
  </si>
  <si>
    <t>PERDIDA/UTILIDAD ANTES DE IMPUESTO</t>
  </si>
  <si>
    <t>Movimientos</t>
  </si>
  <si>
    <t>Resultado del ejercicio</t>
  </si>
  <si>
    <t>FLUJO DE EFECTIVO POR ACTIVIDADES OPERATIVAS</t>
  </si>
  <si>
    <t>Efectivo pagado a empleados</t>
  </si>
  <si>
    <t>Total de Efectivo de las actividades operativas antes del cambio en los activos de operaciones</t>
  </si>
  <si>
    <t>Pagos a Proveedores</t>
  </si>
  <si>
    <t>Efectivo neto de actividades de operación</t>
  </si>
  <si>
    <t>FLUJO DE EFECTIVO POR ACTIVIDADES DE INVERSIÓN</t>
  </si>
  <si>
    <t>Obligaciones por administracion de cartera</t>
  </si>
  <si>
    <t>FLUJO DE EFECTIVO POR ACTIVIDADES DE FINANCIAMIENTO</t>
  </si>
  <si>
    <t xml:space="preserve">Proveniente de préstamos y otras deudas </t>
  </si>
  <si>
    <t>Efectivo neto en actividades de financiamiento</t>
  </si>
  <si>
    <t>Aumento (o disminución) neto de efectivo y sus equivalentes</t>
  </si>
  <si>
    <t>Efectivo y su equivalente al comienzo del período</t>
  </si>
  <si>
    <t>Concepto</t>
  </si>
  <si>
    <t>Total</t>
  </si>
  <si>
    <t>Acción de la Bolsa de Valores</t>
  </si>
  <si>
    <t>Descripción</t>
  </si>
  <si>
    <t>Intereses pagados</t>
  </si>
  <si>
    <t>Impuesto a la Renta</t>
  </si>
  <si>
    <t>Documentos y cuentas por pagar</t>
  </si>
  <si>
    <t>Obligac. por Administración de Cartera</t>
  </si>
  <si>
    <t>Menos: Previsión por menor valor</t>
  </si>
  <si>
    <t>Títulos de Renta Fija</t>
  </si>
  <si>
    <t>Impuesto a la Renta a Pagar</t>
  </si>
  <si>
    <t>IVA a Pagar</t>
  </si>
  <si>
    <t>Documentos y Cuentas por Cobrar</t>
  </si>
  <si>
    <t>Deudores Varios</t>
  </si>
  <si>
    <t>Menos: Previsión para cuentas a cobrar a personas y</t>
  </si>
  <si>
    <t>Derechos sobre títulos por Contratos de Underwriting</t>
  </si>
  <si>
    <t>Otros Activos</t>
  </si>
  <si>
    <t>Préstamos de terceros</t>
  </si>
  <si>
    <t>Deudores por Intermediación</t>
  </si>
  <si>
    <t>Créditos en Gestión de Cobro</t>
  </si>
  <si>
    <t>Licencia</t>
  </si>
  <si>
    <t>Marcas</t>
  </si>
  <si>
    <t>Cuentas a Pagar</t>
  </si>
  <si>
    <t xml:space="preserve">Acreedores varios </t>
  </si>
  <si>
    <t>Préstamos en Bancos</t>
  </si>
  <si>
    <t>Previsión para indemnización</t>
  </si>
  <si>
    <t>TOTAL PASIVO NO CORRIENTE</t>
  </si>
  <si>
    <t>Cuenta de orden deudora</t>
  </si>
  <si>
    <t>Cuentas de contingencia deudora</t>
  </si>
  <si>
    <t>Cuenta de orden acreedora</t>
  </si>
  <si>
    <t>Cuentas de contingencia acreedora</t>
  </si>
  <si>
    <t>Presidente</t>
  </si>
  <si>
    <t>Comisiones por operaciones en rueda</t>
  </si>
  <si>
    <t>Comisiones por operaciones fuera de rueda</t>
  </si>
  <si>
    <t>Comisiones por contratos de colocación primaria de renta fija</t>
  </si>
  <si>
    <t>Comisiones por contratos de colocación primaria de acciones</t>
  </si>
  <si>
    <t>Comisiones por contratos de colocación primaria</t>
  </si>
  <si>
    <t>Por intermediación de acciones en rueda</t>
  </si>
  <si>
    <t>Por intermediación de renta fija en rueda</t>
  </si>
  <si>
    <t>Ingresos por asesoría financiera</t>
  </si>
  <si>
    <t>Ingresos por intereses y dividendos de cartera propia</t>
  </si>
  <si>
    <t>Ingresos por venta de cartera propia a personas y empresas relacionadas</t>
  </si>
  <si>
    <t>Servicios personales</t>
  </si>
  <si>
    <t>Previsión, amortización y depreciaciones</t>
  </si>
  <si>
    <t>Multas</t>
  </si>
  <si>
    <t>Intereses cobrados</t>
  </si>
  <si>
    <t>Suscripto</t>
  </si>
  <si>
    <t>A Integrar</t>
  </si>
  <si>
    <t>Integrado</t>
  </si>
  <si>
    <t>Legal</t>
  </si>
  <si>
    <t>Facultativa</t>
  </si>
  <si>
    <t>Revalúo</t>
  </si>
  <si>
    <t>RESULTADOS</t>
  </si>
  <si>
    <t>Acumulados</t>
  </si>
  <si>
    <t>Del Ejercicio</t>
  </si>
  <si>
    <t>Movimientos Subsecuentes</t>
  </si>
  <si>
    <t>Ingreso de efectivo por comisiones y otros</t>
  </si>
  <si>
    <t>(Aumento) Disminución en los activos de operación</t>
  </si>
  <si>
    <t>Fondos colocados a corto plazo</t>
  </si>
  <si>
    <t>Aumento (Disminución) en los pasivos operativos</t>
  </si>
  <si>
    <t>Efectivo neto de actividades de operación antes de impuestos</t>
  </si>
  <si>
    <t>Inversiones en otras empresas</t>
  </si>
  <si>
    <t>Inversiones temporarias</t>
  </si>
  <si>
    <t>Fondos con destino especial</t>
  </si>
  <si>
    <t>Adquisición de Acciones y Títulos de Deuda (Cartera Propia)</t>
  </si>
  <si>
    <t>Intereses percibidos</t>
  </si>
  <si>
    <t>Dividendos percibidos</t>
  </si>
  <si>
    <t>Efectivo neto (o usado) en actividades de inversión</t>
  </si>
  <si>
    <t>Aportes de Capital</t>
  </si>
  <si>
    <t>Dividendos Pagados</t>
  </si>
  <si>
    <t>INVERSIONES PERMANENTES</t>
  </si>
  <si>
    <t>Aportes y Retenciones a Pagar</t>
  </si>
  <si>
    <t>Otros Ingresos</t>
  </si>
  <si>
    <t>Capital Integrado</t>
  </si>
  <si>
    <t>Resultados Acumulados</t>
  </si>
  <si>
    <t>Resultado del Ejercicio</t>
  </si>
  <si>
    <t>Otros Ingresos Operativos</t>
  </si>
  <si>
    <t xml:space="preserve">Deudores Varios </t>
  </si>
  <si>
    <t>Otros Egresos</t>
  </si>
  <si>
    <t>Generados por Activos</t>
  </si>
  <si>
    <t>Generados por Pasivos</t>
  </si>
  <si>
    <t>Intereses Pagados</t>
  </si>
  <si>
    <t xml:space="preserve">RESULTADO EXTRAORDINARIO </t>
  </si>
  <si>
    <t>Egresos extraordinarios</t>
  </si>
  <si>
    <t>AJUSTE DE RESULTADO DE EJERCICIOS ANTERIORES</t>
  </si>
  <si>
    <t>Ingresos</t>
  </si>
  <si>
    <t>Egresos</t>
  </si>
  <si>
    <t>El rubro disponibilidades está compuesto por las siguientes cuentas:</t>
  </si>
  <si>
    <t>5.e ) Inversiones</t>
  </si>
  <si>
    <t>INFORMACIÓN SOBRE EL DOCUMENTO Y EMISOR</t>
  </si>
  <si>
    <t>INVERSIONES TEMPORARIAS</t>
  </si>
  <si>
    <t>ACCIÓN</t>
  </si>
  <si>
    <t xml:space="preserve">Menos: Previsión para incobrables </t>
  </si>
  <si>
    <t xml:space="preserve">Obligac. por Contratos de Underwriting </t>
  </si>
  <si>
    <t xml:space="preserve">Prestamos Financieros </t>
  </si>
  <si>
    <t xml:space="preserve">Dividendos a pagar en Efectivo </t>
  </si>
  <si>
    <t>Menos: Previsión para incobrables</t>
  </si>
  <si>
    <t>empresas relacionadas</t>
  </si>
  <si>
    <t xml:space="preserve">Créditos </t>
  </si>
  <si>
    <t xml:space="preserve">Otros Pasivos No Corrientes </t>
  </si>
  <si>
    <t>Otras Contingencias</t>
  </si>
  <si>
    <t xml:space="preserve">Previsiones </t>
  </si>
  <si>
    <t xml:space="preserve">Préstamos Financieros </t>
  </si>
  <si>
    <t xml:space="preserve">Acreedores por Intermediación </t>
  </si>
  <si>
    <t xml:space="preserve">Ingresos por operaciones y servicios a personas relacionadas </t>
  </si>
  <si>
    <t xml:space="preserve">Por intermediación de renta fija en rueda  </t>
  </si>
  <si>
    <t>Disponibilidades</t>
  </si>
  <si>
    <t>ESTADO DE FLUJO DE EFECTIVO</t>
  </si>
  <si>
    <t>Gastos de Desarrollo</t>
  </si>
  <si>
    <t>Acreedores varios</t>
  </si>
  <si>
    <t>Intereses a Devengar</t>
  </si>
  <si>
    <t>Créditos</t>
  </si>
  <si>
    <t xml:space="preserve">Cuentas por cobrar a Personas y Empresas relacionadas </t>
  </si>
  <si>
    <t xml:space="preserve"> </t>
  </si>
  <si>
    <t>2.1  Naturaleza jurídica de las actividades de la sociedad</t>
  </si>
  <si>
    <t xml:space="preserve">Efecto de las variaciones en tipo de cambio </t>
  </si>
  <si>
    <t>Accionista</t>
  </si>
  <si>
    <t>2.2) Participación en otras empresas</t>
  </si>
  <si>
    <t>3.1) Bases para la preparación de los estados financieros</t>
  </si>
  <si>
    <t>3.2) Criterios de valuación</t>
  </si>
  <si>
    <t>b. Venta de títulos: Se reconoce como ingreso la diferencia de precio entre el valor de venta de un activo propio y el valor en libros a la fecha de transacción.</t>
  </si>
  <si>
    <t xml:space="preserve">Para la preparación del estado de flujo de efectivo fue utilizado el método directo, con la clasificación de flujo de efectivo por actividades operativas, de inversión y de financiamiento. </t>
  </si>
  <si>
    <t>5.a) Valuación en moneda extranjera</t>
  </si>
  <si>
    <t>5.b) Posición en moneda extranjera</t>
  </si>
  <si>
    <t>Detalle</t>
  </si>
  <si>
    <t>Clase</t>
  </si>
  <si>
    <t>Monto</t>
  </si>
  <si>
    <t>Préstamos financieros</t>
  </si>
  <si>
    <t>Otros pasivos</t>
  </si>
  <si>
    <t>5.c) Diferencia de cambio en moneda extranjera</t>
  </si>
  <si>
    <t>Ganancias por valuación de activos monetarios en moneda extranjera</t>
  </si>
  <si>
    <t>Ganancias por valuación de pasivos monetarios en moneda extranjera</t>
  </si>
  <si>
    <t>Total Ganancias por valuación en moneda extranjera</t>
  </si>
  <si>
    <t>Pérdidas por valuación de activos monetarios en moneda extranjera</t>
  </si>
  <si>
    <t>Pérdidas por valuación de pasivos monetarios en moneda extranjera</t>
  </si>
  <si>
    <t>Total Pérdidas por valuación en moneda extranjera</t>
  </si>
  <si>
    <t>5.d) Disponibilidades</t>
  </si>
  <si>
    <t>5.e.1 - Inversiones temporarias y permanentes</t>
  </si>
  <si>
    <t>Capital integrado</t>
  </si>
  <si>
    <t>6.a) Compromisos directos</t>
  </si>
  <si>
    <t>6.b) Contingencias legales</t>
  </si>
  <si>
    <t>6.c) Garantías constituidas</t>
  </si>
  <si>
    <t>a)     De acuerdo con la legislación vigente las sociedades por acciones, deben constituir una reserva legal no menor al 5% de las utilidades netas del ejercicio, hasta alcanzar el 20% del capital suscripto.</t>
  </si>
  <si>
    <t>A la fecha de la emisión de los presentes estados financieros, no existen sanciones de ninguna naturaleza que la Comisión Nacional de Valores u otras instituciones fiscalizadoras hayan impuesto a la Sociedad.</t>
  </si>
  <si>
    <t>INFORMACIÓN GENERAL DE LA ENTIDAD</t>
  </si>
  <si>
    <t>1. IDENTIFICACIÓN</t>
  </si>
  <si>
    <t>Nombre o Razón social</t>
  </si>
  <si>
    <t>Registro CNV</t>
  </si>
  <si>
    <t>Código Bolsa de Valores</t>
  </si>
  <si>
    <t>Dirección oficina principal</t>
  </si>
  <si>
    <t>Teléfono</t>
  </si>
  <si>
    <t>E-mail</t>
  </si>
  <si>
    <t>Sitio página Web</t>
  </si>
  <si>
    <t>Domicilio legal</t>
  </si>
  <si>
    <t>2. ANTECEDENTES DE CONSTITUCIÓN DE LA SOCIEDAD</t>
  </si>
  <si>
    <t>Escritura N° | Fecha</t>
  </si>
  <si>
    <t>Inscripción en el Registro Público</t>
  </si>
  <si>
    <t>Reforma de Estatutos</t>
  </si>
  <si>
    <t>3. ADMINISTRACIÓN</t>
  </si>
  <si>
    <t>CARGO</t>
  </si>
  <si>
    <t>NOMBRE Y APELLIDO</t>
  </si>
  <si>
    <t>Representante (s) Legal (es)</t>
  </si>
  <si>
    <t>Directorio</t>
  </si>
  <si>
    <t>Director titular</t>
  </si>
  <si>
    <t>Síndico titular</t>
  </si>
  <si>
    <t>Síndico suplente</t>
  </si>
  <si>
    <t>Plana ejecutiva</t>
  </si>
  <si>
    <t>Gerente General</t>
  </si>
  <si>
    <t>Oficial de Cumplimiento</t>
  </si>
  <si>
    <t>4. CAPITAL Y PROPIEDAD</t>
  </si>
  <si>
    <t>Capital emitido</t>
  </si>
  <si>
    <t>Capital suscripto</t>
  </si>
  <si>
    <t>Valor nominal de las acciones</t>
  </si>
  <si>
    <t>CAPITAL INTEGRADO</t>
  </si>
  <si>
    <t>N°</t>
  </si>
  <si>
    <t>Número de acciones</t>
  </si>
  <si>
    <t>Cantidad de acciones</t>
  </si>
  <si>
    <t>Voto</t>
  </si>
  <si>
    <t>% de Participación de capital integrado</t>
  </si>
  <si>
    <t>CAPITAL SUSCRIPTO</t>
  </si>
  <si>
    <t>% de Participación de capital suscripto</t>
  </si>
  <si>
    <t>6. PERSONAS VINCULADAS</t>
  </si>
  <si>
    <t>PERSONAS VINCULADAS</t>
  </si>
  <si>
    <t>Tipo de vínculo</t>
  </si>
  <si>
    <t>Sociedad controlante (*)</t>
  </si>
  <si>
    <t>Revaluación de Acciones</t>
  </si>
  <si>
    <t>Saldo al inicio del ejercicio</t>
  </si>
  <si>
    <t>Integración de Capital</t>
  </si>
  <si>
    <t xml:space="preserve">Títulos de Renta Variable   </t>
  </si>
  <si>
    <t>BALANCE GENERAL</t>
  </si>
  <si>
    <t>ESTADOS DE RESULTADOS</t>
  </si>
  <si>
    <t>ESTADO DE VARIACIÓN DEL PATRIMONIO NETO</t>
  </si>
  <si>
    <t>Las mejoras o adiciones son capitalizadas, mientras que los gastos de mantenimiento y/o reparaciones que no aumentan el valor de los bienes ni su vida útil, son imputados como gastos en el período en que se originan.</t>
  </si>
  <si>
    <t>NOTA 1. CONSIDERACIÓN DE LOS ESTADOS FINANCIEROS</t>
  </si>
  <si>
    <t>NOTA 2. INFORMACIÓN BÁSICA DE LA EMPRESA</t>
  </si>
  <si>
    <t>NOTA 3. PRINCIPALES POLÍTICAS Y PRÁCTICAS CONTABLES APLICADAS</t>
  </si>
  <si>
    <t>NOTA 4. CAMBIO DE POLÍTICAS Y PROCEDIMIENTOS DE CONTABILIDAD</t>
  </si>
  <si>
    <t>NOTA 5. INFORMACIÓN REFERENTE A LOS PRINCIPALES ACTIVOS, PASIVOS, RESULTADOS Y CRITERIOS ESPECÍFICOS DE VALUACIÓN</t>
  </si>
  <si>
    <t>NOTA 6. INFORMACIÓN REFERENTE A CONTINGENCIAS Y COMPROMISOS</t>
  </si>
  <si>
    <t>Deudas con terceros por operaciones de reporto</t>
  </si>
  <si>
    <t>Títulos de Renta Variable ANC</t>
  </si>
  <si>
    <t>Asignación del resultado acumulado</t>
  </si>
  <si>
    <t>Porción circulante de préstamos a largo plazo</t>
  </si>
  <si>
    <t>NOTA 7. LIMITACIÓN A LA LIBRE DISPONIBILIDAD DE LOS ACTIVOS O DEL PATRIMONIO Y CUALQUIER RESTRICCIÓN AL DERECHO DE PROPIEDAD</t>
  </si>
  <si>
    <t>La preparación de los presentes estados financieros requiere que el Directorio y la Gerencia de la Sociedad realicen estimaciones y evaluaciones que afectan el monto de los activos y pasivos registrados y contingentes a la fecha de cierre, como así también los ingresos y egresos registrados en el ejercicio. Los resultados reales futuros pueden diferir de las estimaciones y evaluaciones realizadas a la fecha de preparación de los presentes estados financieros.</t>
  </si>
  <si>
    <t>a. Moneda extranjera</t>
  </si>
  <si>
    <t>i. Titulos de deudas:</t>
  </si>
  <si>
    <t>ii. Acción de la Bolsa de Valores y Productos de Asunción S.A. (BVPASA)</t>
  </si>
  <si>
    <t xml:space="preserve">La acción de la Bolsa de Valores se valúa a su valor de mercado, siendo éste el último precio de transacción. El incremento del valor de dicha inversión se acredita en el patrimonio neto y si se produjere la disminución del valor se reconoce en cuentas de resultados. </t>
  </si>
  <si>
    <t>Nota 5.d</t>
  </si>
  <si>
    <t>Tipo de Título</t>
  </si>
  <si>
    <t>Cantidad de Títulos</t>
  </si>
  <si>
    <t>Valor Nominal Unitario</t>
  </si>
  <si>
    <t>Capital</t>
  </si>
  <si>
    <t>Resultado</t>
  </si>
  <si>
    <t>Nota 5.e.1</t>
  </si>
  <si>
    <t>Derechos sobre títulos por contratos de underwriting</t>
  </si>
  <si>
    <t>Aumentos</t>
  </si>
  <si>
    <t xml:space="preserve">Activo Intagibles y Cargos Diferidos </t>
  </si>
  <si>
    <t xml:space="preserve">Provisiones  </t>
  </si>
  <si>
    <t>Efectivo y su equivalente al cierre del ejercicio</t>
  </si>
  <si>
    <t>Otros Activos Corrientes</t>
  </si>
  <si>
    <t>Inversiones Permanentes</t>
  </si>
  <si>
    <t>Acreedores por Intermediación</t>
  </si>
  <si>
    <t>Sobregiro en cuenta corriente</t>
  </si>
  <si>
    <t>Otros Pasivos Corrientes</t>
  </si>
  <si>
    <t>Ingresos por operaciones y servicios extrabursátiles</t>
  </si>
  <si>
    <t>Otros gastos operativos</t>
  </si>
  <si>
    <t>Otros Gastos de Administración</t>
  </si>
  <si>
    <t>OTROS INGRESOS Y EGRESOS</t>
  </si>
  <si>
    <t>RESULTADOS FINANCIEROS</t>
  </si>
  <si>
    <t>Ingresos extraordinarios</t>
  </si>
  <si>
    <t>IMPUESTO A LA RENTA</t>
  </si>
  <si>
    <t>Guaranies</t>
  </si>
  <si>
    <t>Programas Informáticos</t>
  </si>
  <si>
    <t>Creditos</t>
  </si>
  <si>
    <t xml:space="preserve">Por intermediación de acciones en rueda </t>
  </si>
  <si>
    <t>Compra de propiedad, planta y equipo</t>
  </si>
  <si>
    <t>Código</t>
  </si>
  <si>
    <t>No se han registrado cambios en las políticas y procedimientos contables durante el ejercicio informado.</t>
  </si>
  <si>
    <t>b. Inversiones</t>
  </si>
  <si>
    <t>Emisor</t>
  </si>
  <si>
    <t>Bolsa de Valores &amp; Productos de Asunción - BVPASA</t>
  </si>
  <si>
    <t>Otros Activos No Corrientes</t>
  </si>
  <si>
    <t>Gerente de Mesa de Dinero</t>
  </si>
  <si>
    <t>(-) Amortización Acumulada</t>
  </si>
  <si>
    <t>Cuentas a pagar a personas y empresas relacionadas</t>
  </si>
  <si>
    <t>a. Intereses sobre títulos y otros valores: Los ingresos generados durante el ejercicio son registrados conforme se devengan.</t>
  </si>
  <si>
    <t>Moneda
Extranjera
Clase</t>
  </si>
  <si>
    <t>Moneda
Extranjera
Monto</t>
  </si>
  <si>
    <t>TIPO DE CAMBIO COMPRADOR</t>
  </si>
  <si>
    <t>TIPO DE CAMBIO VENDEDOR</t>
  </si>
  <si>
    <t>Deudas Vigentes</t>
  </si>
  <si>
    <t>Uso o Destino</t>
  </si>
  <si>
    <t>Cuenta Terceros</t>
  </si>
  <si>
    <t>Cuenta Propia</t>
  </si>
  <si>
    <t>Cuenta Administrativa</t>
  </si>
  <si>
    <t>Valor
contable</t>
  </si>
  <si>
    <t>Patrimonio
Neto</t>
  </si>
  <si>
    <t>(GS)</t>
  </si>
  <si>
    <t>(USD)</t>
  </si>
  <si>
    <t>La composición del Patrimonio es el siguiente:</t>
  </si>
  <si>
    <t>Aportes no capitalizados</t>
  </si>
  <si>
    <t>Reservas</t>
  </si>
  <si>
    <t>Saldo al Inicio del Ejercicio G.</t>
  </si>
  <si>
    <t>Disminución</t>
  </si>
  <si>
    <t>Saldo al Cierre del Ejercicio G.</t>
  </si>
  <si>
    <t>ACCIONISTA</t>
  </si>
  <si>
    <t>Revaluación de Acciones - BVPASA</t>
  </si>
  <si>
    <t>% PARTICIPACIÓN</t>
  </si>
  <si>
    <t>Los activos y pasivos en moneda extranjera se valúan a los tipos de cambio vigentes a la fecha de cierre del periodo. Ver Nota 5.a.</t>
  </si>
  <si>
    <t>Diferencias de cambio - neto</t>
  </si>
  <si>
    <t>3.8) Cuentas de orden</t>
  </si>
  <si>
    <t>Se registran las cuentas que controlan las operaciones relacionadas con los negocios de administración y manejo de recursos de terceros que por su naturaleza no constituyen derechos u obligaciones ciertas a la fecha de presentación de los Estados Financieros.</t>
  </si>
  <si>
    <t>Total al 31/12/2022</t>
  </si>
  <si>
    <t>Cambio
Cierre
31/12/2022</t>
  </si>
  <si>
    <t>Saldo
31/12/2022
(GS)</t>
  </si>
  <si>
    <t>Tipo de Cambio
31/12/2022</t>
  </si>
  <si>
    <t>Monto Ajustado
31/12/2022
(GS)</t>
  </si>
  <si>
    <t>Diferencias de cambio netas - Ganancia</t>
  </si>
  <si>
    <t>La composición de la cartera de Inversiones temporarias al 31 de diciembre de 2022, las cuales se hallan valuadas conforme al criterio expuesto en la Nota 3.2 b. fueron las siguientes:</t>
  </si>
  <si>
    <t>Bienes de Uso - Neto</t>
  </si>
  <si>
    <t>Se consideraron dentro del concepto de efectivo y equivalentes a los saldos en efectivo y disponibilidades en cuentas bancarias.</t>
  </si>
  <si>
    <t>La Sociedad no cuenta con garantías otorgadas que impliquen activos comprometidos a la fecha de cierre de los presentes estados financieros.</t>
  </si>
  <si>
    <t>ATLAS CASA DE BOLSA SOCIEDAD ANÓNIMA</t>
  </si>
  <si>
    <t>Estados Financieros correspondientes al periodo del 01 de enero de 2023 al 30 de junio de 2023</t>
  </si>
  <si>
    <t>presentado en forma comparativa con el mismo periodo del ejercicio económico anterior</t>
  </si>
  <si>
    <t>ATLAS CASA DE BOLSA S.A.</t>
  </si>
  <si>
    <t>Información al 30 de junio de 2023</t>
  </si>
  <si>
    <t>Atlas Casa de Bolsa S.A.</t>
  </si>
  <si>
    <t>Avda. Mariscal López casi Dr. Francisco Morra, Edificio Mariscal Center, piso 6. Asunción – Paraguay</t>
  </si>
  <si>
    <t>info@atlasinversiones.com.py</t>
  </si>
  <si>
    <t>https://www.atlasinversiones.com.py/inversiones/</t>
  </si>
  <si>
    <t>(021) 217 5005</t>
  </si>
  <si>
    <t>Resolución N°107 _29062023 de fecha 29 de junio de 2023</t>
  </si>
  <si>
    <t>N° 25 | 13 de abril de 2023</t>
  </si>
  <si>
    <t>No aplicable</t>
  </si>
  <si>
    <t>Matrícula N° 41.173, Serie Comercial, Folio N° 1 de fecha 03 de mayo de 2023</t>
  </si>
  <si>
    <t>Miguel Ángel Zaldívar Silvera</t>
  </si>
  <si>
    <t>Gustavo Adolfo Rivas Masi</t>
  </si>
  <si>
    <t>Miguel Ángel Zaldivar Silvera</t>
  </si>
  <si>
    <t>Vicepresidente Primero</t>
  </si>
  <si>
    <t>Santiago Llano Cavina</t>
  </si>
  <si>
    <t>Vicepresidente Segundo</t>
  </si>
  <si>
    <t>Jorge Eduardo Medelzon Libster</t>
  </si>
  <si>
    <t>Director Titular</t>
  </si>
  <si>
    <t>Maria Epifanía González de Rodríguez</t>
  </si>
  <si>
    <t>Síndico Titular</t>
  </si>
  <si>
    <t>César Eduardo Coll Rodríguez</t>
  </si>
  <si>
    <t>Síndico Suplente</t>
  </si>
  <si>
    <t>Carlos Arístides Sosa Acosta</t>
  </si>
  <si>
    <t>Sub-Gerente General</t>
  </si>
  <si>
    <t>Pedro Pascual Di Natale Torres</t>
  </si>
  <si>
    <t>Gerente de Fondos</t>
  </si>
  <si>
    <t>Rodrigo Callizo Strubing</t>
  </si>
  <si>
    <t>Beatriz Pamela Sanabria Gimén</t>
  </si>
  <si>
    <t>Auditora Interna</t>
  </si>
  <si>
    <t>Andrea Leticia Núñez Garcete</t>
  </si>
  <si>
    <t>Hernando Lesme Romero</t>
  </si>
  <si>
    <t>Eduardo Monteiro Gomes</t>
  </si>
  <si>
    <t>Mario Moisés Paredes Gómez</t>
  </si>
  <si>
    <t>Al 30 de junio de 2023, el capital social de la sociedad (de acuerdo con el articulo 5 de los estatutos sociales) asciende a Gs. 50.000.000.000, representado por 50.000 acciones nominativas de Gs. 1.000.000 cada una.</t>
  </si>
  <si>
    <t>Banco Atlas S.A.</t>
  </si>
  <si>
    <t>1 al 4.950</t>
  </si>
  <si>
    <t>Ordinaria</t>
  </si>
  <si>
    <t>Simple</t>
  </si>
  <si>
    <t>Graciela Julia Pappalardo de Zuccolillo</t>
  </si>
  <si>
    <t>49.501 al 49.550</t>
  </si>
  <si>
    <t>1 al 49.500</t>
  </si>
  <si>
    <t>49.501 al 50.000</t>
  </si>
  <si>
    <r>
      <t>5. AUDITOR EXTERNO INDEPENDIENTE</t>
    </r>
    <r>
      <rPr>
        <sz val="10"/>
        <color rgb="FF000000"/>
        <rFont val="Trebuchet MS"/>
        <family val="2"/>
      </rPr>
      <t xml:space="preserve"> </t>
    </r>
  </si>
  <si>
    <r>
      <t xml:space="preserve">5.1) Auditor Externo Independiente designado: </t>
    </r>
    <r>
      <rPr>
        <sz val="10"/>
        <color rgb="FF000000"/>
        <rFont val="Trebuchet MS"/>
        <family val="2"/>
      </rPr>
      <t xml:space="preserve"> ERNST &amp; YOUNG  PARAGUAY  - AUDITORES  Y ASESORES DE NEGOCIOS </t>
    </r>
  </si>
  <si>
    <r>
      <t xml:space="preserve">5.2) Número de Inscripción en el Registro de la CNV: </t>
    </r>
    <r>
      <rPr>
        <sz val="10"/>
        <color rgb="FF000000"/>
        <rFont val="Trebuchet MS"/>
        <family val="2"/>
      </rPr>
      <t>AE 028</t>
    </r>
  </si>
  <si>
    <t>Director titular / Gerente General</t>
  </si>
  <si>
    <t>Sociedad Vinculada</t>
  </si>
  <si>
    <t>Atlas A.F.P.I.S.A.</t>
  </si>
  <si>
    <r>
      <t>(*) Sociedad controlante:</t>
    </r>
    <r>
      <rPr>
        <sz val="10"/>
        <color theme="1"/>
        <rFont val="Trebuchet MS"/>
        <family val="2"/>
      </rPr>
      <t xml:space="preserve"> Banco Atlas S.A.</t>
    </r>
  </si>
  <si>
    <r>
      <t>Participación</t>
    </r>
    <r>
      <rPr>
        <sz val="10"/>
        <color theme="1"/>
        <rFont val="Trebuchet MS"/>
        <family val="2"/>
      </rPr>
      <t>: 99,00% de participación en el capital y en votos.</t>
    </r>
  </si>
  <si>
    <r>
      <t>Actividad principal:</t>
    </r>
    <r>
      <rPr>
        <sz val="10"/>
        <color theme="1"/>
        <rFont val="Trebuchet MS"/>
        <family val="2"/>
      </rPr>
      <t xml:space="preserve"> Institución Financiera</t>
    </r>
    <r>
      <rPr>
        <b/>
        <sz val="10"/>
        <color theme="1"/>
        <rFont val="Trebuchet MS"/>
        <family val="2"/>
      </rPr>
      <t>.</t>
    </r>
  </si>
  <si>
    <r>
      <t>Domicilio legal:</t>
    </r>
    <r>
      <rPr>
        <sz val="10"/>
        <color theme="1"/>
        <rFont val="Trebuchet MS"/>
        <family val="2"/>
      </rPr>
      <t xml:space="preserve"> Quesada esq. Tte. Zotti – Atlas Center Piso 7. Villa Morra - Asunción</t>
    </r>
    <r>
      <rPr>
        <b/>
        <sz val="10"/>
        <color theme="1"/>
        <rFont val="Trebuchet MS"/>
        <family val="2"/>
      </rPr>
      <t>.</t>
    </r>
  </si>
  <si>
    <t>Marìa Adelaida Zuccolillo Pappalardo</t>
  </si>
  <si>
    <t>Jorge Mendelzon Libster</t>
  </si>
  <si>
    <t>Miguel Angel Zaldivar Silvera</t>
  </si>
  <si>
    <t>Natalia Maria Zuccolillo Pappalardo</t>
  </si>
  <si>
    <t>Andrea Maria Zuccolillo Pappalardo</t>
  </si>
  <si>
    <t>(*) IDENTIFICACIÓN DE LOS ACCIONISTAS - BANCO ATLAS S.A.</t>
  </si>
  <si>
    <t>(*) En Guaraníes</t>
  </si>
  <si>
    <t>POR EL PERIODO DEL 01 DE ENERO DE 2023 AL 30 DE JUNIO DE 2023 PRESENTADO EN FORMA COMPARATIVA CON EL EJERCICIO ANTERIOR FINALIZADO EL 31 DE DICIEMBRE DE 2022</t>
  </si>
  <si>
    <t/>
  </si>
  <si>
    <t>Balance por Concertación desde 13/4/2023 al 30/6/2023</t>
  </si>
  <si>
    <t xml:space="preserve">Moneda de Exposición </t>
  </si>
  <si>
    <t xml:space="preserve">Guaranies / G$ </t>
  </si>
  <si>
    <t>Cuenta Contable</t>
  </si>
  <si>
    <t>Débito</t>
  </si>
  <si>
    <t>Crédito</t>
  </si>
  <si>
    <t>Importe Origen</t>
  </si>
  <si>
    <t>Saldo</t>
  </si>
  <si>
    <t>Moneda de la Cuenta</t>
  </si>
  <si>
    <t>. ACTIVO</t>
  </si>
  <si>
    <t>.   ACTIVO CORRIENTE</t>
  </si>
  <si>
    <t>.     DISPONIBILIDADES</t>
  </si>
  <si>
    <t>.       Bancos</t>
  </si>
  <si>
    <t>.       Cuentas Administrativas</t>
  </si>
  <si>
    <t>.         Banco Atlas GS - Cuenta Adm.</t>
  </si>
  <si>
    <t>.   ACTIVO NO CORRIENTE</t>
  </si>
  <si>
    <t>.     INVERSIONES PERMANENTES</t>
  </si>
  <si>
    <t>.       ACCION DE LA BOLSA DE VALORES</t>
  </si>
  <si>
    <t>.         Accion BVPASA - Atlas CB S.A.</t>
  </si>
  <si>
    <t>. PATRIMONIO NETO</t>
  </si>
  <si>
    <t>.   CAPITAL SOCIAL</t>
  </si>
  <si>
    <t>.     Capital Integrado</t>
  </si>
  <si>
    <t>.       Capital Suscripto</t>
  </si>
  <si>
    <t>.       Capital a Integrar</t>
  </si>
  <si>
    <t>Total al 30/06/2023</t>
  </si>
  <si>
    <t>Total al 30/06/2022</t>
  </si>
  <si>
    <t>Menos: Previsión para cuentas a cobrar a personas y empresas relacionadas</t>
  </si>
  <si>
    <t xml:space="preserve">POR EL PERIODO DEL 01 DE ENERO DE 2023 AL 30 DE JUNIO DE 2023 PRESENTADO EN FORMA COMPARATIVA CON EL MISMO PERIODO DEL EJERCICIO ANTERIOR </t>
  </si>
  <si>
    <r>
      <t xml:space="preserve">d. </t>
    </r>
    <r>
      <rPr>
        <b/>
        <u/>
        <sz val="10"/>
        <color theme="1"/>
        <rFont val="Trebuchet MS"/>
        <family val="2"/>
      </rPr>
      <t>Activos intangibles:</t>
    </r>
  </si>
  <si>
    <t>NOTAS A LOS ESTADOS FINANCIEROS AL 30 DE JUNIO DE 2023</t>
  </si>
  <si>
    <t xml:space="preserve">Los presentes estados financieros de ATLAS Casa de Bolsa Sociedad Anónima (en adelante mencionado indistintamente como “ATLAS Casa de Bolsa S.A.” o “la Sociedad”) abarca el periodo comprendido entre el 01 de enero al 30 de junio del 2023.							</t>
  </si>
  <si>
    <t>Atlas Casa de Bolsa S.A. fue constituida por Escritura Pública N°25 pasada ante el Escribano Público y Abogado Edison Arnaldo Cáceres Ortigoza en fecha 13 de abril de 2023 e inscripta en la Dirección General de los Registros Públicos Sección Personas Jurídicas y Comercio Serie Comercial bajo el N° 1 Folio 1 de fecha 03 de mayo de 2023. La integración de capital fue realizada en fecha 26 de junio de 2023 y posteriormente, la sociedad fue habilitada por la Comisión Nacional de Valores según Resolución CNV N° 107 _29062023 de fecha 29 de junio de 2023 e registrada por la Bolsa de Valores y Productos de Asunción S.A. según Resolución N° 2.719/23 bajo la nomenclatura CB (Casa de Bolsa) seguido de la numeración 37.</t>
  </si>
  <si>
    <t>Atlas Casa de Bolsa S.A. posee una acción de la Bolsa de Valores y Productos de Asunción S.A. (BVPASA); adquirida como requisito para operar como casa de bolsa en el mercado de valores, de acuerdo a lo previsto en la Ley N° 5.810/17.</t>
  </si>
  <si>
    <t>La Sociedad ha sido constituida con el objeto de efectuar todas aquellas operaciones de intermediación de titulos / valores previstas en la Ley N° 5.810/17 "Mercado de Valores".</t>
  </si>
  <si>
    <t xml:space="preserve">Los estados financieros han sido preparados de acuerdo con las normas contables, criterios de valuación y las normas de presentación establecidas por la Comisión Nacional de Valores y con Normas de Información Financiera (NIF) emitidas por el Consejo de Contadores Públicos del Paraguay.							</t>
  </si>
  <si>
    <t>Los Estados Financieros se expresan en guaraníes y se sustentan sobre una base de costos históricos, excepto por el tratamiento de los activos y pasivos en moneda extranjera, tal como se expone en los apartados a. y b de la Nota 3.2, y no reconocen en forma integral los efectos de la inflación sobre la situación patrimonial de la Sociedad, en los resultados de las operaciones y en sus flujos de efectivo en atención a que la corrección monetaria no constituye una práctica contable aplicada en Paraguay. Según el índice de precios al consumidor (IPC) publicado por el Banco Central del Paraguay, la inflación al 30 de junio de 2023 y 30 de junio de 2022 fueron de 2,2%  y  6,0%  respectivamente.</t>
  </si>
  <si>
    <t>Las diferencias de cambio originadas por fluctuaciones en los tipos de cambio producidos entre las fechas de concertación de las operaciones y su liquidación o valuación al cierre del periodo son reconocidas en resultados.</t>
  </si>
  <si>
    <t>Los títulos de deuda son reconocidos a su valor de incorporación compuestos por el valor nominal del titulo más los intereses devengados a la fecha de cada ejercicio; más el diferencial de precio positivo o negativo registrado en el momento de la compra. Los intereses generados y el diferencial de precio de los instrumentos son cargados en resultados conforme se devengan considerando la vida residual de los titulos. Cuando las inversiones incluyen cláusulas de ajuste, las mismas se ajustan en base al método de ajuste pactado.</t>
  </si>
  <si>
    <t>c. Bienes de uso:</t>
  </si>
  <si>
    <t xml:space="preserve">Los Bienes de uso se reconocen a su costo de adquisición y la medición posterior de los mismos se presentan neta de depreciaciones acumuladas y, en caso de corresponder, de deterioro. </t>
  </si>
  <si>
    <t xml:space="preserve"> a) Bienes de uso: Las depreciaciones son computadas a partir de año siguiente de incorporación en el Patrimonio de la Sociedad y se calculan por el método de línea recta, en base a la vida útil estimada del bien sobre el valor neto contable menos el valor residual de los bienes. </t>
  </si>
  <si>
    <t>3.3) Política de reconocimiento de ingresos</t>
  </si>
  <si>
    <t xml:space="preserve"> b)  Cargos diferidos e Intangibles:  Las amortizaciones son computadas a partir del año siguiente a su fecha de alta y se calculan por el método de línea recta considerando una vida útil de 60 meses. </t>
  </si>
  <si>
    <t>Los bienes intangibles, íntegramente de vida útil definida, se exponen a su costo de adquisición menos las correspondientes amortizaciones acumuladas al cierre de cada ejercicio. Las amortizaciones son calculadas por el método de línea recta considerando una vida útil tal como se menciona en la Nota e.</t>
  </si>
  <si>
    <t>e) Política de depreciaciones y amortizaciones</t>
  </si>
  <si>
    <t>f) Política de constitución de previsiones</t>
  </si>
  <si>
    <t xml:space="preserve">Las previsiones para eventuales pérdidas derivadas de cuentas de dudoso cobro se determinan a fin de año sobre la base del estudio de la cartera de créditos realizado con el objeto de determinar la porción no recuperable de las cuentas a cobrar.							</t>
  </si>
  <si>
    <t>3.4) Base para la preparación del Estado de flujo de efectivo</t>
  </si>
  <si>
    <t xml:space="preserve">Los presentes estados financieros no incluyen información consolidada. </t>
  </si>
  <si>
    <t>3.5) Normas aplicadas para la consolidación de estados financieros</t>
  </si>
  <si>
    <t>A la fecha del presente informe, no existen saldos en cuentas de orden.</t>
  </si>
  <si>
    <t>Las partidas de activos y pasivos en moneda extranjera al 30 de junio de 2023 y 31 de diciembre de 2022 fueron valuadas al tipo de cambio de cierre proporcionado el Banco Central del Paraguay (BCP), el cual no difiere significativamente respecto del vigente en el mercado libre de cambios:</t>
  </si>
  <si>
    <t>Cambio
Cierre
30/06/2023</t>
  </si>
  <si>
    <t>Saldo
30/06/2023
(GS)</t>
  </si>
  <si>
    <t>Al cierre del periodo, no existen saldos de pasivos y activos en monedas extranjera que nos permitan calcular la posición de la Sociedad.</t>
  </si>
  <si>
    <t>Tipo de Cambio
30/06/2023</t>
  </si>
  <si>
    <t>Monto Ajustado
30/06/2023
(GS)</t>
  </si>
  <si>
    <t>Banco Atlas S.A. CA GS N° 1432251</t>
  </si>
  <si>
    <t>Banco Atlas S.A. CA USD N° 1432252</t>
  </si>
  <si>
    <t>Banco Atlas S.A. CC GS N° 1440909</t>
  </si>
  <si>
    <t>Banco Atlas S.A. CC USD N° 1440911</t>
  </si>
  <si>
    <t>Banco Atlas S.A. CC GS N° 1429679</t>
  </si>
  <si>
    <t>Banco Atlas S.A. CC USD N° 1429697</t>
  </si>
  <si>
    <t>No aplica</t>
  </si>
  <si>
    <t>INFORMACIÓN SOBRE EL EMISOR AL 30/06/2023 (*)</t>
  </si>
  <si>
    <t>Nota f.</t>
  </si>
  <si>
    <t>5.f) Patrimonio</t>
  </si>
  <si>
    <t>Al cierre del periodo, la Sociedad no cuenta con deudas y contingencias que deban ser informadas en la presente nota.</t>
  </si>
  <si>
    <t>La Entidad no cuenta con ninguna limitación a libre disposición de los activos o de patrimonio y cualquier restricción al derecho de la propiedad a la fecha de cierre de los presentes estados financieros.</t>
  </si>
  <si>
    <t>NOTA 8. RESTRICCIONES PARA DISTRIBUCIÓN DE UTILIDADES</t>
  </si>
  <si>
    <t>NOTA 9. SANCIONES</t>
  </si>
  <si>
    <t>NOTA 10. HECHOS POSTERIORES AL CIERRE DEL EJERCICIO</t>
  </si>
  <si>
    <t>Las 10 notas que se acompañan forman parte integrante de los Estados Contables</t>
  </si>
  <si>
    <t>Entre la fecha de cierre de los presentes estados financieros, no han ocurrido otros hechos significativos de carácter financiero o de otra índole que afecten la situación patrimonial o financiera o los resultados de la Sociedad al 30 de junio de 2023.</t>
  </si>
  <si>
    <t>De acuerdo con lo previsto en la Res. CNV CG N° 35/22, la Sociedad tiene constituida como garantía la poliza de caución de Desempeño Profesional N° 25.1514.001106/0000 con vigencia desde el 29/05/2023 al 29/05/2024, por la suma asegurada de Gs 637.576.750 (guaraníes seiscientos treinta y siete millones quinientos setenta y seis mil setecientos cincuenta).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</si>
</sst>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6" formatCode="&quot;₲&quot;\ #,##0;[Red]&quot;₲&quot;\ \-#,##0"/>
    <numFmt numFmtId="41" formatCode="_ * #,##0_ ;_ * \-#,##0_ ;_ * &quot;-&quot;_ ;_ @_ "/>
    <numFmt numFmtId="43" formatCode="_ * #,##0.00_ ;_ * \-#,##0.00_ ;_ * &quot;-&quot;??_ ;_ @_ "/>
    <numFmt numFmtId="164" formatCode="_-* #,##0_-;\-* #,##0_-;_-* &quot;-&quot;_-;_-@_-"/>
    <numFmt numFmtId="165" formatCode="_-* #,##0.00_-;\-* #,##0.00_-;_-* &quot;-&quot;??_-;_-@_-"/>
    <numFmt numFmtId="166" formatCode="_(* #,##0_);_(* \(#,##0\);_(* &quot;-&quot;_);_(@_)"/>
    <numFmt numFmtId="167" formatCode="_(* #,##0.00_);_(* \(#,##0.00\);_(* &quot;-&quot;??_);_(@_)"/>
    <numFmt numFmtId="168" formatCode="_-* #,##0.00\ _€_-;\-* #,##0.00\ _€_-;_-* &quot;-&quot;??\ _€_-;_-@_-"/>
    <numFmt numFmtId="169" formatCode="_-* #,##0\ _€_-;\-* #,##0\ _€_-;_-* &quot;-&quot;??\ _€_-;_-@_-"/>
    <numFmt numFmtId="170" formatCode="General_)"/>
    <numFmt numFmtId="171" formatCode="_(* #,##0.00_);_(* \(#,##0.00\);_(* &quot;-&quot;_);_(@_)"/>
    <numFmt numFmtId="172" formatCode="_(* #,##0_);_(* \(#,##0\);_(* &quot;-&quot;??_);_(@_)"/>
    <numFmt numFmtId="173" formatCode="#,##0_ ;[Red]\-#,##0\ "/>
    <numFmt numFmtId="174" formatCode="#,##0_ ;\-#,##0\ "/>
    <numFmt numFmtId="175" formatCode="0_ ;[Red]\-0\ "/>
    <numFmt numFmtId="176" formatCode="_ * #,##0.00_ ;_ * \-#,##0.00_ ;_ * &quot;-&quot;_ ;_ @_ "/>
    <numFmt numFmtId="177" formatCode="dd/mm/yyyy;@"/>
    <numFmt numFmtId="178" formatCode="_-* #,##0_-;\-* #,##0_-;_-* &quot;-&quot;??_-;_-@_-"/>
    <numFmt numFmtId="179" formatCode="_-* #,##0\ _€_-;\-* #,##0\ _€_-;_-* &quot;-&quot;\ _€_-;_-@_-"/>
    <numFmt numFmtId="180" formatCode="_-* #,##0.00\ _p_t_a_-;\-* #,##0.00\ _p_t_a_-;_-* &quot;-&quot;??\ _p_t_a_-;_-@_-"/>
    <numFmt numFmtId="181" formatCode="#,##0.00_ ;\-#,##0.00\ "/>
  </numFmts>
  <fonts count="77">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sz val="11"/>
      <color rgb="FF000000"/>
      <name val="Calibri"/>
      <family val="2"/>
      <scheme val="minor"/>
    </font>
    <font>
      <sz val="12"/>
      <name val="Courier"/>
      <family val="3"/>
    </font>
    <font>
      <sz val="10"/>
      <name val="Arial"/>
      <family val="2"/>
    </font>
    <font>
      <sz val="10"/>
      <name val="Nimbus Sans L"/>
    </font>
    <font>
      <sz val="10"/>
      <name val="Arial"/>
      <family val="2"/>
    </font>
    <font>
      <sz val="18"/>
      <color theme="3"/>
      <name val="Calibri Light"/>
      <family val="2"/>
      <scheme val="major"/>
    </font>
    <font>
      <u/>
      <sz val="11"/>
      <color theme="10"/>
      <name val="Calibri"/>
      <family val="2"/>
      <scheme val="minor"/>
    </font>
    <font>
      <sz val="11"/>
      <color indexed="8"/>
      <name val="Calibri"/>
      <family val="2"/>
    </font>
    <font>
      <sz val="10"/>
      <name val="Times New Roman"/>
      <family val="1"/>
    </font>
    <font>
      <sz val="11"/>
      <color rgb="FF000000"/>
      <name val="Calibri"/>
      <family val="2"/>
    </font>
    <font>
      <sz val="10"/>
      <name val="Arial"/>
      <family val="2"/>
    </font>
    <font>
      <sz val="11"/>
      <color theme="1"/>
      <name val="Arial Narrow"/>
      <family val="2"/>
    </font>
    <font>
      <b/>
      <sz val="11"/>
      <name val="Arial Narrow"/>
      <family val="2"/>
    </font>
    <font>
      <sz val="11"/>
      <name val="Arial Narrow"/>
      <family val="2"/>
    </font>
    <font>
      <u/>
      <sz val="10"/>
      <color theme="10"/>
      <name val="Arial Narrow"/>
      <family val="2"/>
    </font>
    <font>
      <sz val="11"/>
      <color rgb="FF000000"/>
      <name val="Arial Narrow"/>
      <family val="2"/>
    </font>
    <font>
      <sz val="11"/>
      <color rgb="FFFF0000"/>
      <name val="Arial Narrow"/>
      <family val="2"/>
    </font>
    <font>
      <sz val="11"/>
      <color theme="8"/>
      <name val="Arial Narrow"/>
      <family val="2"/>
    </font>
    <font>
      <sz val="10"/>
      <name val="Verdana"/>
      <family val="2"/>
    </font>
    <font>
      <b/>
      <sz val="20"/>
      <color theme="1"/>
      <name val="Trebuchet MS"/>
      <family val="2"/>
    </font>
    <font>
      <sz val="11"/>
      <color theme="1"/>
      <name val="Trebuchet MS"/>
      <family val="2"/>
    </font>
    <font>
      <sz val="11"/>
      <color rgb="FFC00000"/>
      <name val="Trebuchet MS"/>
      <family val="2"/>
    </font>
    <font>
      <b/>
      <u/>
      <sz val="11"/>
      <color rgb="FFC00000"/>
      <name val="Trebuchet MS"/>
      <family val="2"/>
    </font>
    <font>
      <b/>
      <u/>
      <sz val="12"/>
      <color rgb="FFC00000"/>
      <name val="Trebuchet MS"/>
      <family val="2"/>
    </font>
    <font>
      <sz val="14"/>
      <color theme="1"/>
      <name val="Trebuchet MS"/>
      <family val="2"/>
    </font>
    <font>
      <b/>
      <sz val="12"/>
      <color rgb="FFC00000"/>
      <name val="Trebuchet MS"/>
      <family val="2"/>
    </font>
    <font>
      <sz val="12"/>
      <color rgb="FFC00000"/>
      <name val="Trebuchet MS"/>
      <family val="2"/>
    </font>
    <font>
      <u/>
      <sz val="11"/>
      <color rgb="FFC00000"/>
      <name val="Trebuchet MS"/>
      <family val="2"/>
    </font>
    <font>
      <sz val="13"/>
      <color rgb="FFC00000"/>
      <name val="Trebuchet MS"/>
      <family val="2"/>
    </font>
    <font>
      <sz val="13"/>
      <name val="Trebuchet MS"/>
      <family val="2"/>
    </font>
    <font>
      <b/>
      <sz val="12"/>
      <name val="Trebuchet MS"/>
      <family val="2"/>
    </font>
    <font>
      <sz val="12"/>
      <name val="Trebuchet MS"/>
      <family val="2"/>
    </font>
    <font>
      <u/>
      <sz val="11"/>
      <name val="Trebuchet MS"/>
      <family val="2"/>
    </font>
    <font>
      <sz val="11"/>
      <name val="Trebuchet MS"/>
      <family val="2"/>
    </font>
    <font>
      <b/>
      <sz val="13"/>
      <name val="Trebuchet MS"/>
      <family val="2"/>
    </font>
    <font>
      <sz val="10"/>
      <name val="Trebuchet MS"/>
      <family val="2"/>
    </font>
    <font>
      <u/>
      <sz val="10"/>
      <name val="Trebuchet MS"/>
      <family val="2"/>
    </font>
    <font>
      <b/>
      <u/>
      <sz val="10"/>
      <name val="Trebuchet MS"/>
      <family val="2"/>
    </font>
    <font>
      <b/>
      <sz val="10"/>
      <name val="Trebuchet MS"/>
      <family val="2"/>
    </font>
    <font>
      <sz val="10"/>
      <color theme="1"/>
      <name val="Trebuchet MS"/>
      <family val="2"/>
    </font>
    <font>
      <b/>
      <sz val="10"/>
      <color theme="0"/>
      <name val="Trebuchet MS"/>
      <family val="2"/>
    </font>
    <font>
      <b/>
      <sz val="10"/>
      <color rgb="FF000000"/>
      <name val="Trebuchet MS"/>
      <family val="2"/>
    </font>
    <font>
      <sz val="10"/>
      <color rgb="FF000000"/>
      <name val="Trebuchet MS"/>
      <family val="2"/>
    </font>
    <font>
      <b/>
      <sz val="10"/>
      <color rgb="FFFFFFFF"/>
      <name val="Trebuchet MS"/>
      <family val="2"/>
    </font>
    <font>
      <b/>
      <sz val="10"/>
      <color theme="1"/>
      <name val="Trebuchet MS"/>
      <family val="2"/>
    </font>
    <font>
      <sz val="10"/>
      <color rgb="FFFF0000"/>
      <name val="Trebuchet MS"/>
      <family val="2"/>
    </font>
    <font>
      <b/>
      <sz val="10"/>
      <color rgb="FFFF0000"/>
      <name val="Trebuchet MS"/>
      <family val="2"/>
    </font>
    <font>
      <u/>
      <sz val="10"/>
      <color theme="10"/>
      <name val="Trebuchet MS"/>
      <family val="2"/>
    </font>
    <font>
      <i/>
      <sz val="10"/>
      <name val="Trebuchet MS"/>
      <family val="2"/>
    </font>
    <font>
      <sz val="10"/>
      <color theme="0"/>
      <name val="Trebuchet MS"/>
      <family val="2"/>
    </font>
    <font>
      <sz val="10"/>
      <color theme="8"/>
      <name val="Trebuchet MS"/>
      <family val="2"/>
    </font>
    <font>
      <b/>
      <u/>
      <sz val="10"/>
      <color rgb="FFFF0000"/>
      <name val="Trebuchet MS"/>
      <family val="2"/>
    </font>
    <font>
      <sz val="10"/>
      <color theme="4"/>
      <name val="Trebuchet MS"/>
      <family val="2"/>
    </font>
    <font>
      <i/>
      <sz val="10"/>
      <color theme="1"/>
      <name val="Trebuchet MS"/>
      <family val="2"/>
    </font>
    <font>
      <b/>
      <u/>
      <sz val="10"/>
      <color theme="1"/>
      <name val="Trebuchet MS"/>
      <family val="2"/>
    </font>
    <font>
      <sz val="10"/>
      <color rgb="FF00B050"/>
      <name val="Trebuchet MS"/>
      <family val="2"/>
    </font>
    <font>
      <b/>
      <i/>
      <sz val="10"/>
      <color theme="4" tint="-0.499984740745262"/>
      <name val="Trebuchet MS"/>
      <family val="2"/>
    </font>
    <font>
      <i/>
      <sz val="10"/>
      <color theme="4" tint="-0.249977111117893"/>
      <name val="Trebuchet MS"/>
      <family val="2"/>
    </font>
    <font>
      <sz val="10"/>
      <color rgb="FF0000FF"/>
      <name val="Trebuchet MS"/>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0000"/>
        <bgColor indexed="64"/>
      </patternFill>
    </fill>
    <fill>
      <patternFill patternType="solid">
        <fgColor rgb="FFCC0000"/>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bottom style="thin">
        <color indexed="64"/>
      </bottom>
      <diagonal/>
    </border>
    <border>
      <left/>
      <right/>
      <top style="thick">
        <color rgb="FFC00000"/>
      </top>
      <bottom/>
      <diagonal/>
    </border>
    <border>
      <left/>
      <right style="thin">
        <color indexed="64"/>
      </right>
      <top style="thin">
        <color indexed="64"/>
      </top>
      <bottom/>
      <diagonal/>
    </border>
  </borders>
  <cellStyleXfs count="340">
    <xf numFmtId="0" fontId="0" fillId="0" borderId="0"/>
    <xf numFmtId="168" fontId="1"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 fillId="8" borderId="8" applyNumberFormat="0" applyFont="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32" borderId="0" applyNumberFormat="0" applyBorder="0" applyAlignment="0" applyProtection="0"/>
    <xf numFmtId="0" fontId="17" fillId="0" borderId="0" applyNumberFormat="0" applyFill="0" applyBorder="0" applyAlignment="0" applyProtection="0"/>
    <xf numFmtId="0" fontId="18" fillId="0" borderId="0"/>
    <xf numFmtId="170" fontId="19" fillId="0" borderId="0"/>
    <xf numFmtId="166" fontId="1" fillId="0" borderId="0" applyFont="0" applyFill="0" applyBorder="0" applyAlignment="0" applyProtection="0"/>
    <xf numFmtId="0" fontId="20" fillId="0" borderId="0"/>
    <xf numFmtId="0" fontId="20" fillId="0" borderId="0"/>
    <xf numFmtId="0" fontId="21" fillId="0" borderId="0"/>
    <xf numFmtId="0" fontId="20" fillId="0" borderId="0"/>
    <xf numFmtId="167" fontId="1" fillId="0" borderId="0" applyFont="0" applyFill="0" applyBorder="0" applyAlignment="0" applyProtection="0"/>
    <xf numFmtId="41" fontId="1" fillId="0" borderId="0" applyFont="0" applyFill="0" applyBorder="0" applyAlignment="0" applyProtection="0"/>
    <xf numFmtId="178" fontId="1" fillId="0" borderId="0" applyFont="0" applyFill="0" applyBorder="0" applyAlignment="0" applyProtection="0"/>
    <xf numFmtId="0" fontId="22" fillId="0" borderId="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0" fontId="20" fillId="0" borderId="0" applyNumberForma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0" fontId="25" fillId="0" borderId="0" applyFont="0" applyFill="0" applyBorder="0" applyAlignment="0" applyProtection="0"/>
    <xf numFmtId="43" fontId="20" fillId="0" borderId="0" applyFont="0" applyFill="0" applyBorder="0" applyAlignment="0" applyProtection="0"/>
    <xf numFmtId="0" fontId="20" fillId="0" borderId="0" applyFont="0" applyFill="0" applyBorder="0" applyAlignment="0" applyProtection="0"/>
    <xf numFmtId="0" fontId="20" fillId="0" borderId="0"/>
    <xf numFmtId="0" fontId="20" fillId="0" borderId="0"/>
    <xf numFmtId="0" fontId="20" fillId="0" borderId="0"/>
    <xf numFmtId="168" fontId="1" fillId="0" borderId="0" applyFont="0" applyFill="0" applyBorder="0" applyAlignment="0" applyProtection="0"/>
    <xf numFmtId="9" fontId="20" fillId="0" borderId="0" applyFont="0" applyFill="0" applyBorder="0" applyAlignment="0" applyProtection="0"/>
    <xf numFmtId="0" fontId="1" fillId="0" borderId="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26" fillId="0" borderId="0" applyFont="0" applyFill="0" applyBorder="0" applyAlignment="0" applyProtection="0"/>
    <xf numFmtId="0" fontId="20" fillId="0" borderId="0"/>
    <xf numFmtId="0" fontId="1" fillId="0" borderId="0"/>
    <xf numFmtId="168" fontId="1" fillId="0" borderId="0" applyFont="0" applyFill="0" applyBorder="0" applyAlignment="0" applyProtection="0"/>
    <xf numFmtId="180" fontId="20" fillId="0" borderId="0" applyFont="0" applyFill="0" applyBorder="0" applyAlignment="0" applyProtection="0"/>
    <xf numFmtId="43" fontId="1" fillId="0" borderId="0" applyFont="0" applyFill="0" applyBorder="0" applyAlignment="0" applyProtection="0"/>
    <xf numFmtId="0" fontId="27" fillId="0" borderId="0"/>
    <xf numFmtId="0" fontId="20" fillId="0" borderId="0"/>
    <xf numFmtId="41" fontId="1" fillId="0" borderId="0" applyFont="0" applyFill="0" applyBorder="0" applyAlignment="0" applyProtection="0"/>
    <xf numFmtId="168"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9"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165"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9" fontId="1" fillId="0" borderId="0" applyFont="0" applyFill="0" applyBorder="0" applyAlignment="0" applyProtection="0"/>
    <xf numFmtId="165" fontId="1" fillId="0" borderId="0" applyFont="0" applyFill="0" applyBorder="0" applyAlignment="0" applyProtection="0"/>
    <xf numFmtId="168" fontId="1" fillId="0" borderId="0" applyFont="0" applyFill="0" applyBorder="0" applyAlignment="0" applyProtection="0"/>
    <xf numFmtId="17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26"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28" fillId="0" borderId="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0" fontId="20" fillId="0" borderId="0"/>
    <xf numFmtId="43" fontId="1" fillId="0" borderId="0" applyFont="0" applyFill="0" applyBorder="0" applyAlignment="0" applyProtection="0"/>
    <xf numFmtId="9" fontId="20" fillId="0" borderId="0" applyFont="0" applyFill="0" applyBorder="0" applyAlignment="0" applyProtection="0"/>
    <xf numFmtId="165" fontId="20" fillId="0" borderId="0" applyFont="0" applyFill="0" applyBorder="0" applyAlignment="0" applyProtection="0"/>
    <xf numFmtId="0" fontId="20" fillId="0" borderId="0"/>
    <xf numFmtId="0" fontId="36" fillId="0" borderId="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cellStyleXfs>
  <cellXfs count="416">
    <xf numFmtId="0" fontId="0" fillId="0" borderId="0" xfId="0"/>
    <xf numFmtId="0" fontId="29" fillId="0" borderId="0" xfId="0" applyFont="1"/>
    <xf numFmtId="169" fontId="31" fillId="0" borderId="0" xfId="1" applyNumberFormat="1" applyFont="1" applyFill="1" applyBorder="1"/>
    <xf numFmtId="0" fontId="37" fillId="0" borderId="0" xfId="0" applyFont="1" applyAlignment="1">
      <alignment vertical="center"/>
    </xf>
    <xf numFmtId="0" fontId="38" fillId="0" borderId="0" xfId="0" applyFont="1"/>
    <xf numFmtId="0" fontId="39" fillId="0" borderId="0" xfId="0" applyFont="1"/>
    <xf numFmtId="0" fontId="40" fillId="0" borderId="0" xfId="0" applyFont="1" applyAlignment="1">
      <alignment horizontal="center"/>
    </xf>
    <xf numFmtId="0" fontId="41" fillId="0" borderId="0" xfId="0" applyFont="1" applyAlignment="1">
      <alignment horizontal="center"/>
    </xf>
    <xf numFmtId="0" fontId="39" fillId="0" borderId="25" xfId="0" applyFont="1" applyBorder="1"/>
    <xf numFmtId="0" fontId="40" fillId="0" borderId="25" xfId="0" applyFont="1" applyBorder="1" applyAlignment="1">
      <alignment horizontal="center"/>
    </xf>
    <xf numFmtId="0" fontId="41" fillId="0" borderId="25" xfId="0" applyFont="1" applyBorder="1" applyAlignment="1">
      <alignment horizontal="center"/>
    </xf>
    <xf numFmtId="0" fontId="43" fillId="0" borderId="0" xfId="0" applyFont="1"/>
    <xf numFmtId="0" fontId="44" fillId="0" borderId="0" xfId="0" applyFont="1"/>
    <xf numFmtId="0" fontId="45" fillId="0" borderId="0" xfId="58" applyFont="1" applyFill="1" applyBorder="1" applyAlignment="1">
      <alignment horizontal="center"/>
    </xf>
    <xf numFmtId="0" fontId="45" fillId="0" borderId="0" xfId="58" quotePrefix="1" applyFont="1" applyFill="1" applyBorder="1"/>
    <xf numFmtId="0" fontId="46" fillId="0" borderId="0" xfId="0" applyFont="1"/>
    <xf numFmtId="0" fontId="39" fillId="0" borderId="0" xfId="0" applyFont="1" applyAlignment="1">
      <alignment horizontal="center"/>
    </xf>
    <xf numFmtId="0" fontId="47" fillId="0" borderId="0" xfId="0" applyFont="1"/>
    <xf numFmtId="0" fontId="48" fillId="0" borderId="0" xfId="0" applyFont="1"/>
    <xf numFmtId="0" fontId="49" fillId="0" borderId="0" xfId="0" applyFont="1"/>
    <xf numFmtId="0" fontId="50" fillId="0" borderId="0" xfId="58" applyFont="1" applyFill="1" applyBorder="1" applyAlignment="1">
      <alignment horizontal="center"/>
    </xf>
    <xf numFmtId="0" fontId="51" fillId="0" borderId="0" xfId="0" applyFont="1"/>
    <xf numFmtId="0" fontId="50" fillId="0" borderId="0" xfId="58" quotePrefix="1" applyFont="1" applyFill="1" applyBorder="1"/>
    <xf numFmtId="0" fontId="51" fillId="0" borderId="0" xfId="0" applyFont="1" applyAlignment="1">
      <alignment horizontal="center"/>
    </xf>
    <xf numFmtId="0" fontId="50" fillId="0" borderId="0" xfId="58" quotePrefix="1" applyFont="1" applyFill="1" applyBorder="1" applyAlignment="1">
      <alignment horizontal="center"/>
    </xf>
    <xf numFmtId="0" fontId="52" fillId="0" borderId="0" xfId="0" applyFont="1"/>
    <xf numFmtId="0" fontId="53" fillId="0" borderId="0" xfId="0" applyFont="1" applyAlignment="1">
      <alignment horizontal="center"/>
    </xf>
    <xf numFmtId="0" fontId="32" fillId="0" borderId="0" xfId="58" applyFont="1" applyFill="1" applyAlignment="1">
      <alignment horizontal="center"/>
    </xf>
    <xf numFmtId="0" fontId="53" fillId="0" borderId="0" xfId="46" applyFont="1"/>
    <xf numFmtId="0" fontId="54" fillId="0" borderId="0" xfId="58" applyFont="1" applyFill="1" applyAlignment="1">
      <alignment horizontal="center"/>
    </xf>
    <xf numFmtId="0" fontId="56" fillId="0" borderId="0" xfId="0" applyFont="1" applyAlignment="1">
      <alignment horizontal="justify" vertical="center"/>
    </xf>
    <xf numFmtId="0" fontId="56" fillId="0" borderId="0" xfId="0" applyFont="1" applyAlignment="1">
      <alignment horizontal="left" vertical="center"/>
    </xf>
    <xf numFmtId="0" fontId="56" fillId="0" borderId="0" xfId="0" applyFont="1" applyAlignment="1">
      <alignment vertical="center"/>
    </xf>
    <xf numFmtId="0" fontId="53" fillId="0" borderId="0" xfId="0" applyFont="1" applyAlignment="1">
      <alignment vertical="center"/>
    </xf>
    <xf numFmtId="0" fontId="54" fillId="0" borderId="0" xfId="58" applyFont="1" applyFill="1" applyAlignment="1">
      <alignment vertical="center"/>
    </xf>
    <xf numFmtId="0" fontId="56" fillId="0" borderId="0" xfId="46" applyFont="1"/>
    <xf numFmtId="41" fontId="53" fillId="0" borderId="0" xfId="51" applyFont="1" applyFill="1"/>
    <xf numFmtId="0" fontId="53" fillId="0" borderId="0" xfId="0" applyFont="1"/>
    <xf numFmtId="0" fontId="56" fillId="0" borderId="0" xfId="0" applyFont="1" applyAlignment="1">
      <alignment horizontal="centerContinuous" vertical="center"/>
    </xf>
    <xf numFmtId="0" fontId="56" fillId="0" borderId="0" xfId="0" applyFont="1" applyAlignment="1">
      <alignment horizontal="center" vertical="center"/>
    </xf>
    <xf numFmtId="0" fontId="53" fillId="0" borderId="0" xfId="0" applyFont="1" applyAlignment="1">
      <alignment horizontal="left"/>
    </xf>
    <xf numFmtId="0" fontId="57" fillId="0" borderId="0" xfId="0" applyFont="1" applyAlignment="1">
      <alignment vertical="center"/>
    </xf>
    <xf numFmtId="0" fontId="58" fillId="33" borderId="10" xfId="0" applyFont="1" applyFill="1" applyBorder="1" applyAlignment="1">
      <alignment horizontal="center" vertical="center"/>
    </xf>
    <xf numFmtId="0" fontId="60" fillId="0" borderId="10" xfId="0" applyFont="1" applyBorder="1" applyAlignment="1">
      <alignment horizontal="center" vertical="center"/>
    </xf>
    <xf numFmtId="0" fontId="60" fillId="0" borderId="10" xfId="0" applyFont="1" applyBorder="1" applyAlignment="1">
      <alignment horizontal="centerContinuous" vertical="center"/>
    </xf>
    <xf numFmtId="0" fontId="57" fillId="0" borderId="0" xfId="0" applyFont="1" applyAlignment="1">
      <alignment horizontal="left" vertical="center"/>
    </xf>
    <xf numFmtId="0" fontId="60" fillId="0" borderId="0" xfId="0" applyFont="1" applyAlignment="1">
      <alignment vertical="center"/>
    </xf>
    <xf numFmtId="6" fontId="60" fillId="0" borderId="0" xfId="0" applyNumberFormat="1" applyFont="1" applyAlignment="1">
      <alignment vertical="center"/>
    </xf>
    <xf numFmtId="0" fontId="58" fillId="33" borderId="10" xfId="0" applyFont="1" applyFill="1" applyBorder="1" applyAlignment="1">
      <alignment horizontal="center" vertical="center" wrapText="1"/>
    </xf>
    <xf numFmtId="0" fontId="60" fillId="0" borderId="10" xfId="0" applyFont="1" applyBorder="1" applyAlignment="1">
      <alignment vertical="center"/>
    </xf>
    <xf numFmtId="3" fontId="60" fillId="0" borderId="10" xfId="0" applyNumberFormat="1" applyFont="1" applyBorder="1" applyAlignment="1">
      <alignment horizontal="center" vertical="center"/>
    </xf>
    <xf numFmtId="3" fontId="60" fillId="0" borderId="10" xfId="0" applyNumberFormat="1" applyFont="1" applyBorder="1" applyAlignment="1">
      <alignment horizontal="right" vertical="center"/>
    </xf>
    <xf numFmtId="10" fontId="60" fillId="0" borderId="10" xfId="0" applyNumberFormat="1" applyFont="1" applyBorder="1" applyAlignment="1">
      <alignment horizontal="right" vertical="center"/>
    </xf>
    <xf numFmtId="3" fontId="53" fillId="0" borderId="0" xfId="46" applyNumberFormat="1" applyFont="1"/>
    <xf numFmtId="0" fontId="62" fillId="0" borderId="0" xfId="0" applyFont="1" applyAlignment="1">
      <alignment horizontal="left" vertical="center"/>
    </xf>
    <xf numFmtId="0" fontId="59" fillId="0" borderId="0" xfId="0" applyFont="1" applyAlignment="1">
      <alignment vertical="center"/>
    </xf>
    <xf numFmtId="0" fontId="58" fillId="33" borderId="10" xfId="0" applyFont="1" applyFill="1" applyBorder="1" applyAlignment="1">
      <alignment horizontal="centerContinuous" vertical="center"/>
    </xf>
    <xf numFmtId="0" fontId="60" fillId="0" borderId="10" xfId="0" applyFont="1" applyBorder="1" applyAlignment="1">
      <alignment horizontal="center" vertical="center" wrapText="1"/>
    </xf>
    <xf numFmtId="0" fontId="60" fillId="0" borderId="0" xfId="0" applyFont="1" applyAlignment="1">
      <alignment horizontal="centerContinuous" vertical="center"/>
    </xf>
    <xf numFmtId="0" fontId="60" fillId="0" borderId="0" xfId="0" applyFont="1" applyAlignment="1">
      <alignment horizontal="center" vertical="center" wrapText="1"/>
    </xf>
    <xf numFmtId="0" fontId="62" fillId="0" borderId="0" xfId="0" applyFont="1" applyAlignment="1">
      <alignment vertical="center"/>
    </xf>
    <xf numFmtId="0" fontId="56" fillId="0" borderId="10" xfId="46" applyFont="1" applyBorder="1" applyAlignment="1">
      <alignment horizontal="centerContinuous" vertical="center"/>
    </xf>
    <xf numFmtId="0" fontId="53" fillId="0" borderId="10" xfId="46" applyFont="1" applyBorder="1" applyAlignment="1">
      <alignment horizontal="centerContinuous" vertical="center"/>
    </xf>
    <xf numFmtId="0" fontId="56" fillId="0" borderId="10" xfId="46" applyFont="1" applyBorder="1" applyAlignment="1">
      <alignment horizontal="center" vertical="center"/>
    </xf>
    <xf numFmtId="10" fontId="53" fillId="0" borderId="10" xfId="46" applyNumberFormat="1" applyFont="1" applyBorder="1" applyAlignment="1">
      <alignment horizontal="center" vertical="center"/>
    </xf>
    <xf numFmtId="10" fontId="56" fillId="0" borderId="10" xfId="46" applyNumberFormat="1" applyFont="1" applyBorder="1" applyAlignment="1">
      <alignment horizontal="center"/>
    </xf>
    <xf numFmtId="0" fontId="63" fillId="0" borderId="0" xfId="0" applyFont="1" applyAlignment="1">
      <alignment wrapText="1"/>
    </xf>
    <xf numFmtId="0" fontId="58" fillId="0" borderId="0" xfId="0" applyFont="1" applyAlignment="1">
      <alignment horizontal="centerContinuous" vertical="center"/>
    </xf>
    <xf numFmtId="0" fontId="64" fillId="0" borderId="0" xfId="0" applyFont="1" applyAlignment="1">
      <alignment horizontal="center" vertical="center" wrapText="1"/>
    </xf>
    <xf numFmtId="0" fontId="57" fillId="0" borderId="0" xfId="0" applyFont="1"/>
    <xf numFmtId="170" fontId="56" fillId="0" borderId="0" xfId="44" applyFont="1"/>
    <xf numFmtId="0" fontId="63" fillId="0" borderId="0" xfId="0" applyFont="1" applyAlignment="1">
      <alignment vertical="center" wrapText="1"/>
    </xf>
    <xf numFmtId="169" fontId="53" fillId="0" borderId="0" xfId="0" applyNumberFormat="1" applyFont="1"/>
    <xf numFmtId="169" fontId="53" fillId="0" borderId="0" xfId="1" applyNumberFormat="1" applyFont="1" applyFill="1" applyBorder="1"/>
    <xf numFmtId="169" fontId="63" fillId="0" borderId="0" xfId="0" applyNumberFormat="1" applyFont="1" applyAlignment="1">
      <alignment wrapText="1"/>
    </xf>
    <xf numFmtId="169" fontId="68" fillId="0" borderId="0" xfId="0" applyNumberFormat="1" applyFont="1" applyAlignment="1">
      <alignment horizontal="justify" wrapText="1"/>
    </xf>
    <xf numFmtId="0" fontId="63" fillId="0" borderId="0" xfId="0" applyFont="1" applyAlignment="1">
      <alignment horizontal="justify" wrapText="1"/>
    </xf>
    <xf numFmtId="169" fontId="63" fillId="0" borderId="0" xfId="1" applyNumberFormat="1" applyFont="1" applyFill="1" applyAlignment="1">
      <alignment wrapText="1"/>
    </xf>
    <xf numFmtId="0" fontId="68" fillId="0" borderId="0" xfId="0" applyFont="1" applyAlignment="1">
      <alignment horizontal="justify" wrapText="1"/>
    </xf>
    <xf numFmtId="0" fontId="56" fillId="0" borderId="0" xfId="0" applyFont="1"/>
    <xf numFmtId="0" fontId="53" fillId="0" borderId="0" xfId="0" applyFont="1" applyAlignment="1">
      <alignment wrapText="1"/>
    </xf>
    <xf numFmtId="0" fontId="64" fillId="0" borderId="0" xfId="0" applyFont="1" applyAlignment="1">
      <alignment vertical="center" wrapText="1"/>
    </xf>
    <xf numFmtId="0" fontId="63" fillId="0" borderId="0" xfId="0" applyFont="1"/>
    <xf numFmtId="41" fontId="63" fillId="0" borderId="0" xfId="51" applyFont="1" applyFill="1" applyAlignment="1">
      <alignment wrapText="1"/>
    </xf>
    <xf numFmtId="3" fontId="53" fillId="0" borderId="0" xfId="0" applyNumberFormat="1" applyFont="1"/>
    <xf numFmtId="173" fontId="63" fillId="0" borderId="0" xfId="0" applyNumberFormat="1" applyFont="1" applyAlignment="1">
      <alignment wrapText="1"/>
    </xf>
    <xf numFmtId="0" fontId="58" fillId="0" borderId="0" xfId="0" applyFont="1" applyAlignment="1">
      <alignment horizontal="center" vertical="center"/>
    </xf>
    <xf numFmtId="41" fontId="53" fillId="0" borderId="0" xfId="51" applyFont="1" applyFill="1" applyBorder="1"/>
    <xf numFmtId="43" fontId="53" fillId="0" borderId="0" xfId="0" applyNumberFormat="1" applyFont="1"/>
    <xf numFmtId="0" fontId="56" fillId="0" borderId="0" xfId="49" quotePrefix="1" applyFont="1"/>
    <xf numFmtId="0" fontId="53" fillId="0" borderId="0" xfId="49" quotePrefix="1" applyFont="1"/>
    <xf numFmtId="0" fontId="56" fillId="0" borderId="0" xfId="49" applyFont="1" applyAlignment="1">
      <alignment horizontal="center"/>
    </xf>
    <xf numFmtId="0" fontId="56" fillId="0" borderId="0" xfId="49" quotePrefix="1" applyFont="1" applyAlignment="1">
      <alignment horizontal="center"/>
    </xf>
    <xf numFmtId="0" fontId="62" fillId="0" borderId="0" xfId="0" applyFont="1"/>
    <xf numFmtId="0" fontId="56" fillId="0" borderId="0" xfId="0" applyFont="1" applyAlignment="1">
      <alignment horizontal="center"/>
    </xf>
    <xf numFmtId="0" fontId="62" fillId="0" borderId="0" xfId="0" applyFont="1" applyAlignment="1">
      <alignment horizontal="center"/>
    </xf>
    <xf numFmtId="0" fontId="64" fillId="0" borderId="0" xfId="0" applyFont="1" applyAlignment="1">
      <alignment horizontal="center" wrapText="1"/>
    </xf>
    <xf numFmtId="0" fontId="53" fillId="0" borderId="0" xfId="49" applyFont="1" applyAlignment="1">
      <alignment horizontal="center"/>
    </xf>
    <xf numFmtId="0" fontId="53" fillId="0" borderId="0" xfId="49" quotePrefix="1" applyFont="1" applyAlignment="1">
      <alignment horizontal="center"/>
    </xf>
    <xf numFmtId="0" fontId="63" fillId="0" borderId="0" xfId="0" applyFont="1" applyAlignment="1">
      <alignment horizontal="center" wrapText="1"/>
    </xf>
    <xf numFmtId="0" fontId="56" fillId="0" borderId="0" xfId="0" applyFont="1" applyAlignment="1">
      <alignment horizontal="right"/>
    </xf>
    <xf numFmtId="170" fontId="56" fillId="0" borderId="0" xfId="44" applyFont="1" applyAlignment="1">
      <alignment horizontal="center"/>
    </xf>
    <xf numFmtId="170" fontId="53" fillId="0" borderId="0" xfId="44" applyFont="1" applyAlignment="1">
      <alignment horizontal="centerContinuous"/>
    </xf>
    <xf numFmtId="170" fontId="56" fillId="0" borderId="0" xfId="44" applyFont="1" applyAlignment="1">
      <alignment horizontal="centerContinuous"/>
    </xf>
    <xf numFmtId="0" fontId="65" fillId="0" borderId="0" xfId="58" applyFont="1" applyFill="1" applyAlignment="1">
      <alignment horizontal="centerContinuous"/>
    </xf>
    <xf numFmtId="177" fontId="58" fillId="34" borderId="13" xfId="0" applyNumberFormat="1" applyFont="1" applyFill="1" applyBorder="1" applyAlignment="1">
      <alignment horizontal="center" vertical="center" wrapText="1"/>
    </xf>
    <xf numFmtId="41" fontId="53" fillId="0" borderId="14" xfId="51" applyFont="1" applyFill="1" applyBorder="1"/>
    <xf numFmtId="169" fontId="53" fillId="0" borderId="14" xfId="0" applyNumberFormat="1" applyFont="1" applyBorder="1"/>
    <xf numFmtId="0" fontId="53" fillId="0" borderId="14" xfId="0" applyFont="1" applyBorder="1"/>
    <xf numFmtId="41" fontId="56" fillId="0" borderId="14" xfId="51" applyFont="1" applyFill="1" applyBorder="1"/>
    <xf numFmtId="0" fontId="53" fillId="0" borderId="14" xfId="0" applyFont="1" applyBorder="1" applyAlignment="1">
      <alignment vertical="center"/>
    </xf>
    <xf numFmtId="41" fontId="56" fillId="0" borderId="14" xfId="51" applyFont="1" applyFill="1" applyBorder="1" applyAlignment="1">
      <alignment vertical="center"/>
    </xf>
    <xf numFmtId="169" fontId="56" fillId="0" borderId="15" xfId="1" applyNumberFormat="1" applyFont="1" applyFill="1" applyBorder="1"/>
    <xf numFmtId="0" fontId="53" fillId="0" borderId="15" xfId="0" applyFont="1" applyBorder="1"/>
    <xf numFmtId="173" fontId="53" fillId="0" borderId="15" xfId="0" applyNumberFormat="1" applyFont="1" applyBorder="1"/>
    <xf numFmtId="0" fontId="56" fillId="0" borderId="17" xfId="0" applyFont="1" applyBorder="1" applyAlignment="1">
      <alignment horizontal="left" indent="1"/>
    </xf>
    <xf numFmtId="0" fontId="53" fillId="0" borderId="17" xfId="0" applyFont="1" applyBorder="1" applyAlignment="1">
      <alignment horizontal="left" indent="1"/>
    </xf>
    <xf numFmtId="0" fontId="56" fillId="0" borderId="17" xfId="0" applyFont="1" applyBorder="1" applyAlignment="1">
      <alignment horizontal="left" vertical="center" wrapText="1" indent="1"/>
    </xf>
    <xf numFmtId="0" fontId="53" fillId="0" borderId="17" xfId="0" applyFont="1" applyBorder="1"/>
    <xf numFmtId="0" fontId="56" fillId="0" borderId="19" xfId="0" applyFont="1" applyBorder="1" applyAlignment="1">
      <alignment horizontal="left" indent="1"/>
    </xf>
    <xf numFmtId="0" fontId="67" fillId="34" borderId="26" xfId="0" applyFont="1" applyFill="1" applyBorder="1" applyAlignment="1">
      <alignment horizontal="center" vertical="center"/>
    </xf>
    <xf numFmtId="0" fontId="53" fillId="0" borderId="18" xfId="0" applyFont="1" applyBorder="1" applyAlignment="1">
      <alignment horizontal="left"/>
    </xf>
    <xf numFmtId="0" fontId="53" fillId="0" borderId="18" xfId="0" quotePrefix="1" applyFont="1" applyBorder="1" applyAlignment="1">
      <alignment horizontal="left"/>
    </xf>
    <xf numFmtId="0" fontId="53" fillId="0" borderId="18" xfId="0" applyFont="1" applyBorder="1" applyAlignment="1">
      <alignment vertical="center" wrapText="1"/>
    </xf>
    <xf numFmtId="0" fontId="63" fillId="0" borderId="18" xfId="0" applyFont="1" applyBorder="1" applyAlignment="1">
      <alignment horizontal="left" indent="1"/>
    </xf>
    <xf numFmtId="0" fontId="63" fillId="0" borderId="24" xfId="0" applyFont="1" applyBorder="1" applyAlignment="1">
      <alignment horizontal="left" indent="1"/>
    </xf>
    <xf numFmtId="0" fontId="56" fillId="0" borderId="17" xfId="0" applyFont="1" applyBorder="1" applyAlignment="1">
      <alignment horizontal="left" vertical="center" indent="1"/>
    </xf>
    <xf numFmtId="0" fontId="53" fillId="0" borderId="17" xfId="0" applyFont="1" applyBorder="1" applyAlignment="1">
      <alignment horizontal="left" vertical="center" indent="1"/>
    </xf>
    <xf numFmtId="0" fontId="53" fillId="0" borderId="17" xfId="0" applyFont="1" applyBorder="1" applyAlignment="1">
      <alignment horizontal="left" wrapText="1" indent="1"/>
    </xf>
    <xf numFmtId="0" fontId="56" fillId="0" borderId="17" xfId="0" applyFont="1" applyBorder="1"/>
    <xf numFmtId="0" fontId="53" fillId="0" borderId="19" xfId="0" applyFont="1" applyBorder="1"/>
    <xf numFmtId="0" fontId="58" fillId="34" borderId="26" xfId="0" applyFont="1" applyFill="1" applyBorder="1" applyAlignment="1">
      <alignment horizontal="left" vertical="center"/>
    </xf>
    <xf numFmtId="0" fontId="56" fillId="0" borderId="18" xfId="0" applyFont="1" applyBorder="1" applyAlignment="1">
      <alignment horizontal="left" vertical="center" indent="1"/>
    </xf>
    <xf numFmtId="0" fontId="56" fillId="0" borderId="18" xfId="0" applyFont="1" applyBorder="1" applyAlignment="1">
      <alignment vertical="center"/>
    </xf>
    <xf numFmtId="0" fontId="53" fillId="0" borderId="18" xfId="0" quotePrefix="1" applyFont="1" applyBorder="1"/>
    <xf numFmtId="0" fontId="53" fillId="0" borderId="18" xfId="0" applyFont="1" applyBorder="1"/>
    <xf numFmtId="0" fontId="53" fillId="0" borderId="18" xfId="0" applyFont="1" applyBorder="1" applyAlignment="1">
      <alignment vertical="center"/>
    </xf>
    <xf numFmtId="0" fontId="56" fillId="0" borderId="18" xfId="0" applyFont="1" applyBorder="1"/>
    <xf numFmtId="0" fontId="53" fillId="0" borderId="18" xfId="0" applyFont="1" applyBorder="1" applyAlignment="1">
      <alignment wrapText="1"/>
    </xf>
    <xf numFmtId="0" fontId="63" fillId="0" borderId="18" xfId="0" applyFont="1" applyBorder="1"/>
    <xf numFmtId="0" fontId="64" fillId="0" borderId="18" xfId="0" applyFont="1" applyBorder="1" applyAlignment="1">
      <alignment vertical="center"/>
    </xf>
    <xf numFmtId="0" fontId="64" fillId="0" borderId="18" xfId="0" applyFont="1" applyBorder="1"/>
    <xf numFmtId="0" fontId="63" fillId="0" borderId="24" xfId="0" applyFont="1" applyBorder="1"/>
    <xf numFmtId="0" fontId="56" fillId="0" borderId="18" xfId="0" applyFont="1" applyBorder="1" applyAlignment="1">
      <alignment horizontal="left"/>
    </xf>
    <xf numFmtId="0" fontId="53" fillId="0" borderId="19" xfId="0" applyFont="1" applyBorder="1" applyAlignment="1">
      <alignment horizontal="left" indent="1"/>
    </xf>
    <xf numFmtId="0" fontId="53" fillId="0" borderId="24" xfId="0" quotePrefix="1" applyFont="1" applyBorder="1" applyAlignment="1">
      <alignment horizontal="left"/>
    </xf>
    <xf numFmtId="41" fontId="56" fillId="0" borderId="15" xfId="51" applyFont="1" applyFill="1" applyBorder="1"/>
    <xf numFmtId="0" fontId="53" fillId="0" borderId="19" xfId="0" applyFont="1" applyBorder="1" applyAlignment="1">
      <alignment horizontal="left" vertical="center" indent="1"/>
    </xf>
    <xf numFmtId="0" fontId="56" fillId="0" borderId="24" xfId="0" applyFont="1" applyBorder="1" applyAlignment="1">
      <alignment vertical="center"/>
    </xf>
    <xf numFmtId="0" fontId="58" fillId="34" borderId="23" xfId="0" applyFont="1" applyFill="1" applyBorder="1" applyAlignment="1">
      <alignment horizontal="center" vertical="center"/>
    </xf>
    <xf numFmtId="41" fontId="0" fillId="0" borderId="0" xfId="51" applyFont="1" applyAlignment="1" applyProtection="1">
      <alignment horizontal="left"/>
      <protection locked="0"/>
    </xf>
    <xf numFmtId="0" fontId="0" fillId="0" borderId="0" xfId="0" applyAlignment="1" applyProtection="1">
      <alignment horizontal="left"/>
      <protection locked="0"/>
    </xf>
    <xf numFmtId="1" fontId="0" fillId="0" borderId="0" xfId="0" applyNumberFormat="1" applyProtection="1">
      <protection locked="0"/>
    </xf>
    <xf numFmtId="41" fontId="0" fillId="0" borderId="0" xfId="51" applyFont="1"/>
    <xf numFmtId="41" fontId="0" fillId="0" borderId="0" xfId="51" applyFont="1" applyProtection="1">
      <protection locked="0"/>
    </xf>
    <xf numFmtId="0" fontId="67" fillId="0" borderId="0" xfId="0" applyFont="1" applyAlignment="1">
      <alignment vertical="center"/>
    </xf>
    <xf numFmtId="41" fontId="53" fillId="0" borderId="0" xfId="0" applyNumberFormat="1" applyFont="1"/>
    <xf numFmtId="174" fontId="53" fillId="0" borderId="0" xfId="0" applyNumberFormat="1" applyFont="1"/>
    <xf numFmtId="169" fontId="53" fillId="0" borderId="0" xfId="1" applyNumberFormat="1" applyFont="1" applyFill="1" applyAlignment="1"/>
    <xf numFmtId="41" fontId="53" fillId="0" borderId="0" xfId="51" applyFont="1" applyFill="1" applyAlignment="1"/>
    <xf numFmtId="168" fontId="53" fillId="0" borderId="0" xfId="1" applyFont="1" applyFill="1" applyAlignment="1"/>
    <xf numFmtId="166" fontId="53" fillId="0" borderId="0" xfId="0" applyNumberFormat="1" applyFont="1"/>
    <xf numFmtId="168" fontId="53" fillId="0" borderId="0" xfId="0" applyNumberFormat="1" applyFont="1"/>
    <xf numFmtId="0" fontId="53" fillId="0" borderId="10" xfId="0" applyFont="1" applyBorder="1" applyAlignment="1">
      <alignment horizontal="left" wrapText="1" indent="1"/>
    </xf>
    <xf numFmtId="0" fontId="56" fillId="0" borderId="10" xfId="0" applyFont="1" applyBorder="1" applyAlignment="1">
      <alignment horizontal="left" wrapText="1" indent="1"/>
    </xf>
    <xf numFmtId="49" fontId="53" fillId="0" borderId="10" xfId="0" applyNumberFormat="1" applyFont="1" applyBorder="1" applyAlignment="1">
      <alignment horizontal="left" wrapText="1" indent="1"/>
    </xf>
    <xf numFmtId="177" fontId="58" fillId="33" borderId="10" xfId="0" applyNumberFormat="1" applyFont="1" applyFill="1" applyBorder="1" applyAlignment="1">
      <alignment horizontal="center" vertical="center" wrapText="1"/>
    </xf>
    <xf numFmtId="166" fontId="56" fillId="0" borderId="10" xfId="51" applyNumberFormat="1" applyFont="1" applyFill="1" applyBorder="1" applyAlignment="1">
      <alignment horizontal="right"/>
    </xf>
    <xf numFmtId="164" fontId="56" fillId="0" borderId="10" xfId="51" applyNumberFormat="1" applyFont="1" applyFill="1" applyBorder="1" applyAlignment="1">
      <alignment horizontal="right"/>
    </xf>
    <xf numFmtId="41" fontId="56" fillId="0" borderId="10" xfId="51" applyFont="1" applyFill="1" applyBorder="1" applyAlignment="1">
      <alignment horizontal="right"/>
    </xf>
    <xf numFmtId="166" fontId="62" fillId="0" borderId="10" xfId="51" applyNumberFormat="1" applyFont="1" applyFill="1" applyBorder="1" applyAlignment="1">
      <alignment horizontal="right"/>
    </xf>
    <xf numFmtId="0" fontId="56" fillId="0" borderId="0" xfId="0" applyFont="1" applyAlignment="1">
      <alignment vertical="center" wrapText="1"/>
    </xf>
    <xf numFmtId="0" fontId="54" fillId="0" borderId="0" xfId="58" applyFont="1" applyFill="1" applyAlignment="1">
      <alignment horizontal="center" wrapText="1"/>
    </xf>
    <xf numFmtId="0" fontId="56" fillId="0" borderId="0" xfId="0" applyFont="1" applyAlignment="1">
      <alignment horizontal="center" wrapText="1"/>
    </xf>
    <xf numFmtId="170" fontId="56" fillId="0" borderId="0" xfId="44" applyFont="1" applyAlignment="1">
      <alignment horizontal="left"/>
    </xf>
    <xf numFmtId="0" fontId="66" fillId="0" borderId="0" xfId="0" applyFont="1" applyAlignment="1">
      <alignment horizontal="left" vertical="center" wrapText="1"/>
    </xf>
    <xf numFmtId="0" fontId="56" fillId="0" borderId="0" xfId="0" applyFont="1" applyAlignment="1">
      <alignment horizontal="left" vertical="center" wrapText="1"/>
    </xf>
    <xf numFmtId="41" fontId="56" fillId="0" borderId="0" xfId="51" applyFont="1" applyFill="1" applyAlignment="1">
      <alignment horizontal="left" vertical="center" wrapText="1"/>
    </xf>
    <xf numFmtId="177" fontId="56" fillId="0" borderId="0" xfId="51" applyNumberFormat="1" applyFont="1" applyFill="1" applyBorder="1" applyAlignment="1">
      <alignment horizontal="center" vertical="center" wrapText="1"/>
    </xf>
    <xf numFmtId="0" fontId="64" fillId="0" borderId="0" xfId="0" applyFont="1" applyAlignment="1">
      <alignment horizontal="left" vertical="center" wrapText="1"/>
    </xf>
    <xf numFmtId="0" fontId="67" fillId="0" borderId="0" xfId="0" applyFont="1"/>
    <xf numFmtId="3" fontId="63" fillId="0" borderId="0" xfId="0" applyNumberFormat="1" applyFont="1"/>
    <xf numFmtId="3" fontId="53" fillId="0" borderId="0" xfId="0" applyNumberFormat="1" applyFont="1" applyAlignment="1">
      <alignment wrapText="1"/>
    </xf>
    <xf numFmtId="166" fontId="68" fillId="0" borderId="0" xfId="0" applyNumberFormat="1" applyFont="1"/>
    <xf numFmtId="166" fontId="53" fillId="0" borderId="0" xfId="0" applyNumberFormat="1" applyFont="1" applyAlignment="1">
      <alignment wrapText="1"/>
    </xf>
    <xf numFmtId="166" fontId="68" fillId="0" borderId="0" xfId="0" applyNumberFormat="1" applyFont="1" applyAlignment="1">
      <alignment horizontal="justify" wrapText="1"/>
    </xf>
    <xf numFmtId="0" fontId="68" fillId="0" borderId="0" xfId="0" applyFont="1"/>
    <xf numFmtId="174" fontId="63" fillId="0" borderId="0" xfId="0" applyNumberFormat="1" applyFont="1"/>
    <xf numFmtId="166" fontId="63" fillId="0" borderId="0" xfId="0" applyNumberFormat="1" applyFont="1"/>
    <xf numFmtId="166" fontId="63" fillId="0" borderId="0" xfId="45" applyFont="1" applyFill="1"/>
    <xf numFmtId="166" fontId="56" fillId="0" borderId="0" xfId="0" applyNumberFormat="1" applyFont="1"/>
    <xf numFmtId="0" fontId="53" fillId="0" borderId="0" xfId="49" quotePrefix="1" applyFont="1" applyAlignment="1">
      <alignment horizontal="center" wrapText="1"/>
    </xf>
    <xf numFmtId="0" fontId="57" fillId="0" borderId="0" xfId="0" applyFont="1" applyAlignment="1">
      <alignment wrapText="1"/>
    </xf>
    <xf numFmtId="41" fontId="56" fillId="0" borderId="0" xfId="51" applyFont="1" applyFill="1" applyAlignment="1">
      <alignment horizontal="centerContinuous"/>
    </xf>
    <xf numFmtId="0" fontId="63" fillId="0" borderId="0" xfId="0" applyFont="1" applyAlignment="1">
      <alignment horizontal="centerContinuous"/>
    </xf>
    <xf numFmtId="166" fontId="56" fillId="0" borderId="14" xfId="51" applyNumberFormat="1" applyFont="1" applyFill="1" applyBorder="1"/>
    <xf numFmtId="166" fontId="53" fillId="0" borderId="14" xfId="51" applyNumberFormat="1" applyFont="1" applyFill="1" applyBorder="1"/>
    <xf numFmtId="166" fontId="56" fillId="0" borderId="22" xfId="51" applyNumberFormat="1" applyFont="1" applyFill="1" applyBorder="1"/>
    <xf numFmtId="41" fontId="53" fillId="0" borderId="15" xfId="51" applyFont="1" applyFill="1" applyBorder="1"/>
    <xf numFmtId="0" fontId="66" fillId="0" borderId="19" xfId="0" applyFont="1" applyBorder="1"/>
    <xf numFmtId="0" fontId="54" fillId="0" borderId="0" xfId="0" applyFont="1"/>
    <xf numFmtId="49" fontId="53" fillId="0" borderId="0" xfId="0" applyNumberFormat="1" applyFont="1"/>
    <xf numFmtId="0" fontId="64" fillId="0" borderId="0" xfId="0" applyFont="1"/>
    <xf numFmtId="0" fontId="69" fillId="0" borderId="0" xfId="0" applyFont="1"/>
    <xf numFmtId="0" fontId="55" fillId="0" borderId="18" xfId="0" applyFont="1" applyBorder="1"/>
    <xf numFmtId="49" fontId="53" fillId="0" borderId="0" xfId="0" quotePrefix="1" applyNumberFormat="1" applyFont="1"/>
    <xf numFmtId="0" fontId="63" fillId="0" borderId="0" xfId="0" quotePrefix="1" applyFont="1"/>
    <xf numFmtId="0" fontId="53" fillId="0" borderId="0" xfId="0" quotePrefix="1" applyFont="1"/>
    <xf numFmtId="0" fontId="53" fillId="0" borderId="16" xfId="0" applyFont="1" applyBorder="1"/>
    <xf numFmtId="0" fontId="53" fillId="0" borderId="24" xfId="0" applyFont="1" applyBorder="1"/>
    <xf numFmtId="177" fontId="58" fillId="34" borderId="10" xfId="51" applyNumberFormat="1" applyFont="1" applyFill="1" applyBorder="1" applyAlignment="1">
      <alignment horizontal="center" vertical="center" wrapText="1"/>
    </xf>
    <xf numFmtId="0" fontId="67" fillId="34" borderId="20" xfId="0" applyFont="1" applyFill="1" applyBorder="1"/>
    <xf numFmtId="0" fontId="67" fillId="34" borderId="12" xfId="0" applyFont="1" applyFill="1" applyBorder="1"/>
    <xf numFmtId="0" fontId="54" fillId="0" borderId="17" xfId="0" applyFont="1" applyBorder="1" applyAlignment="1">
      <alignment horizontal="left" indent="1"/>
    </xf>
    <xf numFmtId="49" fontId="53" fillId="0" borderId="17" xfId="0" applyNumberFormat="1" applyFont="1" applyBorder="1" applyAlignment="1">
      <alignment horizontal="left" indent="1"/>
    </xf>
    <xf numFmtId="49" fontId="53" fillId="0" borderId="17" xfId="0" quotePrefix="1" applyNumberFormat="1" applyFont="1" applyBorder="1" applyAlignment="1">
      <alignment horizontal="left" indent="1"/>
    </xf>
    <xf numFmtId="0" fontId="53" fillId="0" borderId="17" xfId="0" quotePrefix="1" applyFont="1" applyBorder="1" applyAlignment="1">
      <alignment horizontal="left" indent="1"/>
    </xf>
    <xf numFmtId="0" fontId="57" fillId="0" borderId="0" xfId="0" applyFont="1" applyAlignment="1">
      <alignment horizontal="center" wrapText="1"/>
    </xf>
    <xf numFmtId="169" fontId="62" fillId="0" borderId="0" xfId="1" applyNumberFormat="1" applyFont="1" applyFill="1" applyBorder="1" applyAlignment="1">
      <alignment wrapText="1"/>
    </xf>
    <xf numFmtId="0" fontId="57" fillId="0" borderId="0" xfId="0" applyFont="1" applyAlignment="1">
      <alignment vertical="center" wrapText="1"/>
    </xf>
    <xf numFmtId="166" fontId="57" fillId="0" borderId="0" xfId="1" applyNumberFormat="1" applyFont="1" applyFill="1" applyBorder="1" applyAlignment="1">
      <alignment vertical="center"/>
    </xf>
    <xf numFmtId="166" fontId="62" fillId="0" borderId="0" xfId="1" applyNumberFormat="1" applyFont="1" applyFill="1" applyBorder="1" applyAlignment="1">
      <alignment vertical="center"/>
    </xf>
    <xf numFmtId="0" fontId="62" fillId="0" borderId="0" xfId="0" applyFont="1" applyAlignment="1">
      <alignment vertical="center" wrapText="1"/>
    </xf>
    <xf numFmtId="171" fontId="57" fillId="0" borderId="0" xfId="0" applyNumberFormat="1" applyFont="1" applyAlignment="1">
      <alignment vertical="center"/>
    </xf>
    <xf numFmtId="166" fontId="62" fillId="0" borderId="0" xfId="1" applyNumberFormat="1" applyFont="1" applyFill="1" applyBorder="1" applyAlignment="1">
      <alignment vertical="center" wrapText="1"/>
    </xf>
    <xf numFmtId="0" fontId="57" fillId="0" borderId="0" xfId="0" applyFont="1" applyAlignment="1">
      <alignment horizontal="left" vertical="center" wrapText="1"/>
    </xf>
    <xf numFmtId="3" fontId="57" fillId="0" borderId="0" xfId="0" applyNumberFormat="1" applyFont="1" applyAlignment="1">
      <alignment vertical="center"/>
    </xf>
    <xf numFmtId="166" fontId="57" fillId="0" borderId="0" xfId="0" applyNumberFormat="1" applyFont="1" applyAlignment="1">
      <alignment vertical="center"/>
    </xf>
    <xf numFmtId="166" fontId="53" fillId="0" borderId="0" xfId="0" applyNumberFormat="1" applyFont="1" applyAlignment="1">
      <alignment vertical="center"/>
    </xf>
    <xf numFmtId="166" fontId="62" fillId="0" borderId="0" xfId="45" applyFont="1" applyFill="1" applyBorder="1" applyAlignment="1">
      <alignment vertical="center"/>
    </xf>
    <xf numFmtId="174" fontId="53" fillId="0" borderId="0" xfId="0" applyNumberFormat="1" applyFont="1" applyAlignment="1">
      <alignment vertical="center"/>
    </xf>
    <xf numFmtId="0" fontId="71" fillId="0" borderId="0" xfId="0" applyFont="1" applyAlignment="1">
      <alignment vertical="center"/>
    </xf>
    <xf numFmtId="0" fontId="57" fillId="0" borderId="0" xfId="0" applyFont="1" applyAlignment="1">
      <alignment horizontal="left"/>
    </xf>
    <xf numFmtId="166" fontId="67" fillId="0" borderId="0" xfId="0" applyNumberFormat="1" applyFont="1" applyAlignment="1">
      <alignment vertical="center"/>
    </xf>
    <xf numFmtId="174" fontId="57" fillId="0" borderId="0" xfId="0" applyNumberFormat="1" applyFont="1"/>
    <xf numFmtId="169" fontId="57" fillId="0" borderId="0" xfId="1" applyNumberFormat="1" applyFont="1" applyFill="1"/>
    <xf numFmtId="0" fontId="57" fillId="0" borderId="0" xfId="0" applyFont="1" applyAlignment="1">
      <alignment horizontal="centerContinuous" wrapText="1"/>
    </xf>
    <xf numFmtId="0" fontId="53" fillId="34" borderId="23" xfId="0" applyFont="1" applyFill="1" applyBorder="1"/>
    <xf numFmtId="0" fontId="53" fillId="34" borderId="21" xfId="0" applyFont="1" applyFill="1" applyBorder="1"/>
    <xf numFmtId="177" fontId="58" fillId="34" borderId="21" xfId="0" applyNumberFormat="1" applyFont="1" applyFill="1" applyBorder="1" applyAlignment="1">
      <alignment horizontal="center" vertical="center" wrapText="1"/>
    </xf>
    <xf numFmtId="0" fontId="57" fillId="0" borderId="17" xfId="0" applyFont="1" applyBorder="1" applyAlignment="1">
      <alignment vertical="center" wrapText="1"/>
    </xf>
    <xf numFmtId="0" fontId="62" fillId="0" borderId="17" xfId="0" applyFont="1" applyBorder="1" applyAlignment="1">
      <alignment vertical="center" wrapText="1"/>
    </xf>
    <xf numFmtId="0" fontId="57" fillId="0" borderId="17" xfId="0" applyFont="1" applyBorder="1" applyAlignment="1">
      <alignment horizontal="left" vertical="center" wrapText="1"/>
    </xf>
    <xf numFmtId="0" fontId="62" fillId="0" borderId="17" xfId="0" applyFont="1" applyBorder="1" applyAlignment="1">
      <alignment vertical="center"/>
    </xf>
    <xf numFmtId="0" fontId="62" fillId="0" borderId="19" xfId="0" applyFont="1" applyBorder="1" applyAlignment="1">
      <alignment vertical="center" wrapText="1"/>
    </xf>
    <xf numFmtId="0" fontId="62" fillId="0" borderId="16" xfId="0" applyFont="1" applyBorder="1" applyAlignment="1">
      <alignment vertical="center" wrapText="1"/>
    </xf>
    <xf numFmtId="166" fontId="62" fillId="0" borderId="16" xfId="1" applyNumberFormat="1" applyFont="1" applyFill="1" applyBorder="1" applyAlignment="1">
      <alignment vertical="center"/>
    </xf>
    <xf numFmtId="169" fontId="62" fillId="0" borderId="14" xfId="1" applyNumberFormat="1" applyFont="1" applyFill="1" applyBorder="1" applyAlignment="1">
      <alignment wrapText="1"/>
    </xf>
    <xf numFmtId="169" fontId="57" fillId="0" borderId="14" xfId="1" applyNumberFormat="1" applyFont="1" applyFill="1" applyBorder="1"/>
    <xf numFmtId="166" fontId="57" fillId="0" borderId="14" xfId="1" applyNumberFormat="1" applyFont="1" applyFill="1" applyBorder="1" applyAlignment="1">
      <alignment vertical="center"/>
    </xf>
    <xf numFmtId="166" fontId="62" fillId="0" borderId="14" xfId="1" applyNumberFormat="1" applyFont="1" applyFill="1" applyBorder="1" applyAlignment="1">
      <alignment vertical="center"/>
    </xf>
    <xf numFmtId="166" fontId="62" fillId="0" borderId="14" xfId="1" applyNumberFormat="1" applyFont="1" applyFill="1" applyBorder="1" applyAlignment="1">
      <alignment vertical="center" wrapText="1"/>
    </xf>
    <xf numFmtId="166" fontId="62" fillId="0" borderId="15" xfId="1" applyNumberFormat="1" applyFont="1" applyFill="1" applyBorder="1" applyAlignment="1">
      <alignment vertical="center"/>
    </xf>
    <xf numFmtId="0" fontId="59" fillId="0" borderId="0" xfId="0" applyFont="1" applyAlignment="1">
      <alignment horizontal="left" vertical="center"/>
    </xf>
    <xf numFmtId="0" fontId="57" fillId="0" borderId="10" xfId="0" applyFont="1" applyBorder="1" applyAlignment="1">
      <alignment vertical="center" wrapText="1"/>
    </xf>
    <xf numFmtId="41" fontId="57" fillId="0" borderId="0" xfId="51" applyFont="1" applyFill="1" applyAlignment="1">
      <alignment vertical="center"/>
    </xf>
    <xf numFmtId="41" fontId="68" fillId="0" borderId="0" xfId="51" applyFont="1" applyFill="1" applyAlignment="1">
      <alignment vertical="center"/>
    </xf>
    <xf numFmtId="0" fontId="63" fillId="0" borderId="0" xfId="0" applyFont="1" applyAlignment="1">
      <alignment horizontal="left" vertical="center" wrapText="1"/>
    </xf>
    <xf numFmtId="41" fontId="57" fillId="0" borderId="0" xfId="51" applyFont="1" applyFill="1" applyAlignment="1">
      <alignment horizontal="left" vertical="center" wrapText="1"/>
    </xf>
    <xf numFmtId="41" fontId="68" fillId="0" borderId="0" xfId="51" applyFont="1" applyFill="1" applyAlignment="1">
      <alignment vertical="center" wrapText="1"/>
    </xf>
    <xf numFmtId="0" fontId="72" fillId="0" borderId="0" xfId="0" applyFont="1" applyAlignment="1">
      <alignment vertical="center"/>
    </xf>
    <xf numFmtId="177" fontId="53" fillId="0" borderId="0" xfId="46" applyNumberFormat="1" applyFont="1"/>
    <xf numFmtId="0" fontId="63" fillId="0" borderId="0" xfId="46" applyFont="1" applyAlignment="1">
      <alignment wrapText="1"/>
    </xf>
    <xf numFmtId="0" fontId="73" fillId="0" borderId="0" xfId="46" applyFont="1"/>
    <xf numFmtId="0" fontId="53" fillId="0" borderId="0" xfId="49" applyFont="1"/>
    <xf numFmtId="0" fontId="53" fillId="0" borderId="0" xfId="49" applyFont="1" applyAlignment="1">
      <alignment wrapText="1"/>
    </xf>
    <xf numFmtId="177" fontId="53" fillId="0" borderId="0" xfId="49" applyNumberFormat="1" applyFont="1"/>
    <xf numFmtId="0" fontId="63" fillId="0" borderId="0" xfId="49" applyFont="1" applyAlignment="1">
      <alignment wrapText="1"/>
    </xf>
    <xf numFmtId="0" fontId="56" fillId="0" borderId="0" xfId="49" applyFont="1"/>
    <xf numFmtId="177" fontId="53" fillId="0" borderId="0" xfId="49" applyNumberFormat="1" applyFont="1" applyAlignment="1">
      <alignment wrapText="1"/>
    </xf>
    <xf numFmtId="181" fontId="56" fillId="0" borderId="10" xfId="49" applyNumberFormat="1" applyFont="1" applyBorder="1" applyAlignment="1">
      <alignment horizontal="center" vertical="center" wrapText="1"/>
    </xf>
    <xf numFmtId="181" fontId="53" fillId="0" borderId="10" xfId="51" applyNumberFormat="1" applyFont="1" applyFill="1" applyBorder="1" applyAlignment="1">
      <alignment horizontal="center" vertical="center"/>
    </xf>
    <xf numFmtId="0" fontId="53" fillId="0" borderId="0" xfId="49" applyFont="1" applyAlignment="1">
      <alignment horizontal="left"/>
    </xf>
    <xf numFmtId="0" fontId="74" fillId="0" borderId="0" xfId="0" applyFont="1"/>
    <xf numFmtId="0" fontId="53" fillId="0" borderId="0" xfId="49" applyFont="1" applyAlignment="1">
      <alignment horizontal="center" vertical="center" wrapText="1"/>
    </xf>
    <xf numFmtId="177" fontId="53" fillId="0" borderId="0" xfId="49" applyNumberFormat="1" applyFont="1" applyAlignment="1">
      <alignment horizontal="center" vertical="center" wrapText="1"/>
    </xf>
    <xf numFmtId="0" fontId="63" fillId="0" borderId="0" xfId="49" applyFont="1" applyAlignment="1">
      <alignment horizontal="center" vertical="center" wrapText="1"/>
    </xf>
    <xf numFmtId="0" fontId="62" fillId="0" borderId="10" xfId="0" applyFont="1" applyBorder="1" applyAlignment="1">
      <alignment vertical="center"/>
    </xf>
    <xf numFmtId="0" fontId="57" fillId="0" borderId="10" xfId="0" applyFont="1" applyBorder="1" applyAlignment="1">
      <alignment horizontal="center" vertical="center"/>
    </xf>
    <xf numFmtId="176" fontId="57" fillId="0" borderId="10" xfId="51" applyNumberFormat="1" applyFont="1" applyFill="1" applyBorder="1" applyAlignment="1">
      <alignment horizontal="right" vertical="center"/>
    </xf>
    <xf numFmtId="3" fontId="53" fillId="0" borderId="0" xfId="49" applyNumberFormat="1" applyFont="1"/>
    <xf numFmtId="41" fontId="56" fillId="0" borderId="10" xfId="51" applyFont="1" applyFill="1" applyBorder="1" applyAlignment="1">
      <alignment horizontal="right" vertical="center" wrapText="1"/>
    </xf>
    <xf numFmtId="41" fontId="62" fillId="0" borderId="10" xfId="51" applyFont="1" applyFill="1" applyBorder="1" applyAlignment="1">
      <alignment horizontal="right" vertical="center"/>
    </xf>
    <xf numFmtId="0" fontId="62" fillId="0" borderId="10" xfId="0" applyFont="1" applyBorder="1" applyAlignment="1">
      <alignment horizontal="center" vertical="center"/>
    </xf>
    <xf numFmtId="0" fontId="62" fillId="0" borderId="10" xfId="0" applyFont="1" applyBorder="1" applyAlignment="1">
      <alignment horizontal="right" vertical="center"/>
    </xf>
    <xf numFmtId="171" fontId="53" fillId="0" borderId="0" xfId="49" applyNumberFormat="1" applyFont="1"/>
    <xf numFmtId="0" fontId="56" fillId="0" borderId="0" xfId="49" applyFont="1" applyAlignment="1">
      <alignment horizontal="center" vertical="center"/>
    </xf>
    <xf numFmtId="0" fontId="64" fillId="0" borderId="0" xfId="49" applyFont="1" applyAlignment="1">
      <alignment horizontal="center" vertical="center" wrapText="1"/>
    </xf>
    <xf numFmtId="173" fontId="53" fillId="0" borderId="0" xfId="49" applyNumberFormat="1" applyFont="1"/>
    <xf numFmtId="0" fontId="53" fillId="0" borderId="0" xfId="49" applyFont="1" applyAlignment="1">
      <alignment vertical="center"/>
    </xf>
    <xf numFmtId="0" fontId="62" fillId="0" borderId="10" xfId="0" applyFont="1" applyBorder="1" applyAlignment="1">
      <alignment vertical="center" wrapText="1"/>
    </xf>
    <xf numFmtId="3" fontId="53" fillId="0" borderId="0" xfId="49" applyNumberFormat="1" applyFont="1" applyAlignment="1">
      <alignment vertical="center"/>
    </xf>
    <xf numFmtId="2" fontId="53" fillId="0" borderId="0" xfId="49" applyNumberFormat="1" applyFont="1" applyAlignment="1">
      <alignment vertical="center"/>
    </xf>
    <xf numFmtId="173" fontId="53" fillId="0" borderId="0" xfId="49" applyNumberFormat="1" applyFont="1" applyAlignment="1">
      <alignment vertical="center"/>
    </xf>
    <xf numFmtId="0" fontId="63" fillId="0" borderId="0" xfId="49" applyFont="1" applyAlignment="1">
      <alignment vertical="center" wrapText="1"/>
    </xf>
    <xf numFmtId="3" fontId="53" fillId="0" borderId="0" xfId="49" applyNumberFormat="1" applyFont="1" applyAlignment="1">
      <alignment horizontal="center" vertical="center"/>
    </xf>
    <xf numFmtId="0" fontId="75" fillId="0" borderId="0" xfId="49" applyFont="1"/>
    <xf numFmtId="0" fontId="58" fillId="0" borderId="0" xfId="49" applyFont="1"/>
    <xf numFmtId="0" fontId="67" fillId="0" borderId="0" xfId="49" applyFont="1"/>
    <xf numFmtId="0" fontId="76" fillId="0" borderId="0" xfId="0" applyFont="1"/>
    <xf numFmtId="0" fontId="53" fillId="0" borderId="10" xfId="49" applyFont="1" applyBorder="1" applyAlignment="1">
      <alignment horizontal="center"/>
    </xf>
    <xf numFmtId="41" fontId="53" fillId="0" borderId="10" xfId="51" applyFont="1" applyFill="1" applyBorder="1" applyAlignment="1">
      <alignment horizontal="left" indent="1"/>
    </xf>
    <xf numFmtId="0" fontId="53" fillId="0" borderId="10" xfId="49" applyFont="1" applyBorder="1" applyAlignment="1">
      <alignment horizontal="left" indent="1"/>
    </xf>
    <xf numFmtId="41" fontId="56" fillId="0" borderId="10" xfId="51" applyFont="1" applyFill="1" applyBorder="1" applyAlignment="1">
      <alignment horizontal="left" indent="1"/>
    </xf>
    <xf numFmtId="0" fontId="62" fillId="0" borderId="10" xfId="0" applyFont="1" applyBorder="1" applyAlignment="1">
      <alignment horizontal="center"/>
    </xf>
    <xf numFmtId="41" fontId="62" fillId="0" borderId="10" xfId="51" applyFont="1" applyFill="1" applyBorder="1" applyAlignment="1">
      <alignment horizontal="left" indent="1"/>
    </xf>
    <xf numFmtId="41" fontId="53" fillId="0" borderId="0" xfId="49" applyNumberFormat="1" applyFont="1" applyAlignment="1">
      <alignment wrapText="1"/>
    </xf>
    <xf numFmtId="41" fontId="53" fillId="0" borderId="0" xfId="49" applyNumberFormat="1" applyFont="1"/>
    <xf numFmtId="174" fontId="63" fillId="0" borderId="0" xfId="49" applyNumberFormat="1" applyFont="1"/>
    <xf numFmtId="166" fontId="53" fillId="0" borderId="0" xfId="49" applyNumberFormat="1" applyFont="1"/>
    <xf numFmtId="3" fontId="75" fillId="0" borderId="0" xfId="46" applyNumberFormat="1" applyFont="1"/>
    <xf numFmtId="0" fontId="53" fillId="0" borderId="0" xfId="46" applyFont="1" applyAlignment="1">
      <alignment wrapText="1"/>
    </xf>
    <xf numFmtId="0" fontId="56" fillId="0" borderId="15" xfId="0" applyFont="1" applyBorder="1" applyAlignment="1">
      <alignment vertical="center"/>
    </xf>
    <xf numFmtId="0" fontId="56" fillId="0" borderId="19" xfId="0" applyFont="1" applyBorder="1" applyAlignment="1">
      <alignment vertical="center"/>
    </xf>
    <xf numFmtId="0" fontId="56" fillId="0" borderId="16" xfId="0" applyFont="1" applyBorder="1" applyAlignment="1">
      <alignment vertical="center"/>
    </xf>
    <xf numFmtId="0" fontId="56" fillId="0" borderId="16" xfId="0" applyFont="1" applyBorder="1" applyAlignment="1">
      <alignment vertical="center" wrapText="1"/>
    </xf>
    <xf numFmtId="0" fontId="56" fillId="0" borderId="11" xfId="0" applyFont="1" applyBorder="1" applyAlignment="1">
      <alignment vertical="center"/>
    </xf>
    <xf numFmtId="0" fontId="57" fillId="0" borderId="14" xfId="0" applyFont="1" applyBorder="1" applyAlignment="1">
      <alignment horizontal="center" vertical="center"/>
    </xf>
    <xf numFmtId="41" fontId="53" fillId="0" borderId="14" xfId="51" applyFont="1" applyFill="1" applyBorder="1" applyAlignment="1">
      <alignment horizontal="right" vertical="center" indent="1"/>
    </xf>
    <xf numFmtId="176" fontId="53" fillId="0" borderId="14" xfId="51" applyNumberFormat="1" applyFont="1" applyFill="1" applyBorder="1" applyAlignment="1">
      <alignment horizontal="right" vertical="center" wrapText="1"/>
    </xf>
    <xf numFmtId="41" fontId="53" fillId="0" borderId="0" xfId="46" applyNumberFormat="1" applyFont="1"/>
    <xf numFmtId="0" fontId="56" fillId="0" borderId="10" xfId="0" applyFont="1" applyBorder="1" applyAlignment="1">
      <alignment horizontal="right" vertical="center" wrapText="1"/>
    </xf>
    <xf numFmtId="41" fontId="62" fillId="0" borderId="10" xfId="51" applyFont="1" applyFill="1" applyBorder="1" applyAlignment="1">
      <alignment horizontal="right" vertical="center" indent="1"/>
    </xf>
    <xf numFmtId="169" fontId="60" fillId="0" borderId="0" xfId="1" applyNumberFormat="1" applyFont="1" applyFill="1" applyAlignment="1">
      <alignment horizontal="right" vertical="center"/>
    </xf>
    <xf numFmtId="0" fontId="62" fillId="0" borderId="15" xfId="0" applyFont="1" applyBorder="1" applyAlignment="1">
      <alignment horizontal="center" vertical="center"/>
    </xf>
    <xf numFmtId="0" fontId="62" fillId="0" borderId="15" xfId="0" applyFont="1" applyBorder="1" applyAlignment="1">
      <alignment horizontal="right" vertical="center"/>
    </xf>
    <xf numFmtId="0" fontId="56" fillId="0" borderId="15" xfId="0" applyFont="1" applyBorder="1" applyAlignment="1">
      <alignment horizontal="right" vertical="center" wrapText="1"/>
    </xf>
    <xf numFmtId="41" fontId="62" fillId="0" borderId="15" xfId="51" applyFont="1" applyFill="1" applyBorder="1" applyAlignment="1">
      <alignment horizontal="right" vertical="center" indent="1"/>
    </xf>
    <xf numFmtId="177" fontId="60" fillId="0" borderId="0" xfId="0" applyNumberFormat="1" applyFont="1" applyAlignment="1">
      <alignment horizontal="right" vertical="center"/>
    </xf>
    <xf numFmtId="0" fontId="56" fillId="0" borderId="20" xfId="0" applyFont="1" applyBorder="1" applyAlignment="1">
      <alignment horizontal="center" vertical="center"/>
    </xf>
    <xf numFmtId="0" fontId="56" fillId="0" borderId="20" xfId="0" applyFont="1" applyBorder="1" applyAlignment="1">
      <alignment horizontal="center" vertical="center" wrapText="1"/>
    </xf>
    <xf numFmtId="0" fontId="53" fillId="0" borderId="12" xfId="46" applyFont="1" applyBorder="1"/>
    <xf numFmtId="177" fontId="57" fillId="0" borderId="0" xfId="0" applyNumberFormat="1" applyFont="1" applyAlignment="1">
      <alignment vertical="center"/>
    </xf>
    <xf numFmtId="0" fontId="57" fillId="0" borderId="10" xfId="0" applyFont="1" applyBorder="1" applyAlignment="1">
      <alignment horizontal="right" vertical="center" indent="1"/>
    </xf>
    <xf numFmtId="0" fontId="63" fillId="0" borderId="0" xfId="46" applyFont="1"/>
    <xf numFmtId="41" fontId="62" fillId="0" borderId="11" xfId="51" applyFont="1" applyFill="1" applyBorder="1" applyAlignment="1">
      <alignment horizontal="right" vertical="center"/>
    </xf>
    <xf numFmtId="41" fontId="62" fillId="0" borderId="11" xfId="51" applyFont="1" applyFill="1" applyBorder="1" applyAlignment="1">
      <alignment vertical="center"/>
    </xf>
    <xf numFmtId="0" fontId="63" fillId="0" borderId="0" xfId="49" applyFont="1"/>
    <xf numFmtId="0" fontId="57" fillId="0" borderId="10" xfId="0" applyFont="1" applyBorder="1" applyAlignment="1">
      <alignment vertical="center"/>
    </xf>
    <xf numFmtId="0" fontId="62" fillId="0" borderId="0" xfId="0" applyFont="1" applyAlignment="1">
      <alignment horizontal="justify" vertical="center"/>
    </xf>
    <xf numFmtId="169" fontId="53" fillId="0" borderId="0" xfId="49" applyNumberFormat="1" applyFont="1"/>
    <xf numFmtId="41" fontId="56" fillId="0" borderId="10" xfId="51" applyFont="1" applyFill="1" applyBorder="1"/>
    <xf numFmtId="41" fontId="62" fillId="0" borderId="10" xfId="51" applyFont="1" applyFill="1" applyBorder="1" applyAlignment="1">
      <alignment vertical="center"/>
    </xf>
    <xf numFmtId="169" fontId="60" fillId="0" borderId="10" xfId="1" applyNumberFormat="1" applyFont="1" applyFill="1" applyBorder="1" applyAlignment="1">
      <alignment horizontal="right" vertical="center" wrapText="1"/>
    </xf>
    <xf numFmtId="0" fontId="60" fillId="0" borderId="11" xfId="0" applyFont="1" applyBorder="1" applyAlignment="1">
      <alignment horizontal="left" vertical="center" wrapText="1" indent="1"/>
    </xf>
    <xf numFmtId="172" fontId="60" fillId="0" borderId="10" xfId="1" applyNumberFormat="1" applyFont="1" applyFill="1" applyBorder="1" applyAlignment="1">
      <alignment horizontal="right" vertical="center" wrapText="1"/>
    </xf>
    <xf numFmtId="41" fontId="53" fillId="0" borderId="0" xfId="51" applyFont="1" applyFill="1" applyBorder="1" applyAlignment="1"/>
    <xf numFmtId="41" fontId="63" fillId="0" borderId="0" xfId="51" applyFont="1" applyFill="1" applyBorder="1" applyAlignment="1">
      <alignment wrapText="1"/>
    </xf>
    <xf numFmtId="166" fontId="53" fillId="0" borderId="0" xfId="45" applyFont="1" applyFill="1"/>
    <xf numFmtId="169" fontId="53" fillId="0" borderId="10" xfId="1" applyNumberFormat="1" applyFont="1" applyFill="1" applyBorder="1" applyAlignment="1">
      <alignment horizontal="right" vertical="center" wrapText="1"/>
    </xf>
    <xf numFmtId="169" fontId="59" fillId="0" borderId="10" xfId="1" applyNumberFormat="1" applyFont="1" applyFill="1" applyBorder="1" applyAlignment="1">
      <alignment horizontal="right" vertical="center" wrapText="1"/>
    </xf>
    <xf numFmtId="169" fontId="56" fillId="0" borderId="10" xfId="1" applyNumberFormat="1" applyFont="1" applyFill="1" applyBorder="1" applyAlignment="1">
      <alignment horizontal="right" vertical="center" wrapText="1"/>
    </xf>
    <xf numFmtId="177" fontId="58" fillId="34" borderId="10" xfId="49" applyNumberFormat="1" applyFont="1" applyFill="1" applyBorder="1" applyAlignment="1">
      <alignment horizontal="center" vertical="center" wrapText="1"/>
    </xf>
    <xf numFmtId="175" fontId="58" fillId="34" borderId="10" xfId="49" applyNumberFormat="1" applyFont="1" applyFill="1" applyBorder="1" applyAlignment="1">
      <alignment horizontal="center" wrapText="1"/>
    </xf>
    <xf numFmtId="181" fontId="53" fillId="0" borderId="0" xfId="49" applyNumberFormat="1" applyFont="1" applyAlignment="1">
      <alignment wrapText="1"/>
    </xf>
    <xf numFmtId="0" fontId="58" fillId="34" borderId="10" xfId="0" applyFont="1" applyFill="1" applyBorder="1" applyAlignment="1">
      <alignment horizontal="center" vertical="center" wrapText="1"/>
    </xf>
    <xf numFmtId="0" fontId="58" fillId="34" borderId="10" xfId="0" applyFont="1" applyFill="1" applyBorder="1" applyAlignment="1">
      <alignment horizontal="center" vertical="center"/>
    </xf>
    <xf numFmtId="41" fontId="53" fillId="0" borderId="10" xfId="51" applyFont="1" applyFill="1" applyBorder="1" applyAlignment="1">
      <alignment horizontal="right" vertical="center" indent="1"/>
    </xf>
    <xf numFmtId="0" fontId="58" fillId="34" borderId="10" xfId="49" applyFont="1" applyFill="1" applyBorder="1" applyAlignment="1">
      <alignment horizontal="center" vertical="center" wrapText="1"/>
    </xf>
    <xf numFmtId="176" fontId="53" fillId="0" borderId="10" xfId="51" applyNumberFormat="1" applyFont="1" applyFill="1" applyBorder="1" applyAlignment="1">
      <alignment horizontal="right" vertical="center" wrapText="1"/>
    </xf>
    <xf numFmtId="176" fontId="62" fillId="0" borderId="10" xfId="51" applyNumberFormat="1" applyFont="1" applyFill="1" applyBorder="1" applyAlignment="1">
      <alignment horizontal="right" vertical="center"/>
    </xf>
    <xf numFmtId="176" fontId="56" fillId="0" borderId="10" xfId="51" applyNumberFormat="1" applyFont="1" applyFill="1" applyBorder="1" applyAlignment="1">
      <alignment horizontal="right" vertical="center" wrapText="1"/>
    </xf>
    <xf numFmtId="0" fontId="31" fillId="0" borderId="0" xfId="49" applyFont="1"/>
    <xf numFmtId="174" fontId="30" fillId="0" borderId="0" xfId="49" applyNumberFormat="1" applyFont="1"/>
    <xf numFmtId="168" fontId="30" fillId="0" borderId="0" xfId="49" applyNumberFormat="1" applyFont="1"/>
    <xf numFmtId="177" fontId="31" fillId="0" borderId="0" xfId="49" applyNumberFormat="1" applyFont="1"/>
    <xf numFmtId="0" fontId="34" fillId="0" borderId="0" xfId="49" applyFont="1"/>
    <xf numFmtId="0" fontId="35" fillId="0" borderId="0" xfId="49" applyFont="1"/>
    <xf numFmtId="0" fontId="33" fillId="0" borderId="0" xfId="0" applyFont="1" applyAlignment="1">
      <alignment vertical="center" wrapText="1"/>
    </xf>
    <xf numFmtId="0" fontId="56" fillId="0" borderId="0" xfId="49" applyFont="1" applyAlignment="1">
      <alignment vertical="top"/>
    </xf>
    <xf numFmtId="169" fontId="56" fillId="0" borderId="0" xfId="49" applyNumberFormat="1" applyFont="1" applyAlignment="1">
      <alignment vertical="center"/>
    </xf>
    <xf numFmtId="0" fontId="59" fillId="0" borderId="11" xfId="0" applyFont="1" applyBorder="1" applyAlignment="1">
      <alignment horizontal="center"/>
    </xf>
    <xf numFmtId="0" fontId="42" fillId="0" borderId="0" xfId="0" applyFont="1" applyAlignment="1">
      <alignment horizontal="center" vertical="center"/>
    </xf>
    <xf numFmtId="0" fontId="37" fillId="0" borderId="0" xfId="0" applyFont="1" applyAlignment="1">
      <alignment horizontal="center" vertical="center"/>
    </xf>
    <xf numFmtId="0" fontId="58" fillId="33" borderId="11" xfId="0" applyFont="1" applyFill="1" applyBorder="1" applyAlignment="1">
      <alignment horizontal="center" vertical="center"/>
    </xf>
    <xf numFmtId="0" fontId="58" fillId="33" borderId="20" xfId="0" applyFont="1" applyFill="1" applyBorder="1" applyAlignment="1">
      <alignment horizontal="center" vertical="center"/>
    </xf>
    <xf numFmtId="0" fontId="58" fillId="33" borderId="12" xfId="0" applyFont="1" applyFill="1" applyBorder="1" applyAlignment="1">
      <alignment horizontal="center" vertical="center"/>
    </xf>
    <xf numFmtId="0" fontId="58" fillId="34" borderId="10" xfId="46" applyFont="1" applyFill="1" applyBorder="1" applyAlignment="1">
      <alignment horizontal="center" vertical="center"/>
    </xf>
    <xf numFmtId="0" fontId="56" fillId="0" borderId="0" xfId="0" applyFont="1" applyAlignment="1">
      <alignment horizontal="center" vertical="center"/>
    </xf>
    <xf numFmtId="0" fontId="61" fillId="33" borderId="10" xfId="0" applyFont="1" applyFill="1" applyBorder="1" applyAlignment="1">
      <alignment horizontal="center" vertical="center"/>
    </xf>
    <xf numFmtId="0" fontId="48" fillId="0" borderId="0" xfId="0" applyFont="1" applyAlignment="1">
      <alignment horizontal="center" vertical="center"/>
    </xf>
    <xf numFmtId="0" fontId="55" fillId="0" borderId="0" xfId="0" applyFont="1" applyAlignment="1">
      <alignment horizontal="center" vertical="center"/>
    </xf>
    <xf numFmtId="0" fontId="53" fillId="0" borderId="0" xfId="0" applyFont="1" applyAlignment="1">
      <alignment horizontal="center" vertical="center"/>
    </xf>
    <xf numFmtId="0" fontId="59" fillId="0" borderId="23" xfId="0" applyFont="1" applyBorder="1" applyAlignment="1">
      <alignment horizontal="center" vertical="center"/>
    </xf>
    <xf numFmtId="0" fontId="59" fillId="0" borderId="26" xfId="0" applyFont="1" applyBorder="1" applyAlignment="1">
      <alignment horizontal="center" vertical="center"/>
    </xf>
    <xf numFmtId="0" fontId="59" fillId="0" borderId="19" xfId="0" applyFont="1" applyBorder="1" applyAlignment="1">
      <alignment horizontal="center" vertical="center"/>
    </xf>
    <xf numFmtId="0" fontId="59" fillId="0" borderId="24" xfId="0" applyFont="1" applyBorder="1" applyAlignment="1">
      <alignment horizontal="center" vertical="center"/>
    </xf>
    <xf numFmtId="0" fontId="56" fillId="0" borderId="0" xfId="0" applyFont="1" applyAlignment="1">
      <alignment horizontal="left" vertical="center"/>
    </xf>
    <xf numFmtId="3" fontId="70" fillId="0" borderId="0" xfId="0" applyNumberFormat="1" applyFont="1" applyAlignment="1">
      <alignment horizontal="left" wrapText="1"/>
    </xf>
    <xf numFmtId="0" fontId="53" fillId="0" borderId="0" xfId="0" applyFont="1" applyAlignment="1">
      <alignment horizontal="left"/>
    </xf>
    <xf numFmtId="0" fontId="56" fillId="0" borderId="0" xfId="0" applyFont="1" applyAlignment="1">
      <alignment horizontal="center" vertical="center" wrapText="1"/>
    </xf>
    <xf numFmtId="0" fontId="53" fillId="0" borderId="0" xfId="0" applyFont="1" applyAlignment="1">
      <alignment horizontal="left" indent="1"/>
    </xf>
    <xf numFmtId="0" fontId="58" fillId="33" borderId="10" xfId="0" applyFont="1" applyFill="1" applyBorder="1" applyAlignment="1">
      <alignment horizontal="center" vertical="center" wrapText="1"/>
    </xf>
    <xf numFmtId="170" fontId="56" fillId="0" borderId="0" xfId="44" applyFont="1" applyAlignment="1">
      <alignment horizontal="center"/>
    </xf>
    <xf numFmtId="0" fontId="56" fillId="0" borderId="0" xfId="0" applyFont="1" applyAlignment="1">
      <alignment horizontal="center"/>
    </xf>
    <xf numFmtId="0" fontId="58" fillId="33" borderId="10" xfId="0" applyFont="1" applyFill="1" applyBorder="1" applyAlignment="1">
      <alignment horizontal="center" vertical="center"/>
    </xf>
    <xf numFmtId="0" fontId="62" fillId="0" borderId="17" xfId="0" applyFont="1" applyBorder="1" applyAlignment="1">
      <alignment horizontal="left" vertical="center" wrapText="1"/>
    </xf>
    <xf numFmtId="0" fontId="62" fillId="0" borderId="0" xfId="0" applyFont="1" applyAlignment="1">
      <alignment horizontal="left" vertical="center" wrapText="1"/>
    </xf>
    <xf numFmtId="0" fontId="62" fillId="0" borderId="17" xfId="0" applyFont="1" applyBorder="1" applyAlignment="1">
      <alignment horizontal="center" vertical="center" wrapText="1"/>
    </xf>
    <xf numFmtId="0" fontId="62" fillId="0" borderId="0" xfId="0" applyFont="1" applyAlignment="1">
      <alignment horizontal="center" vertical="center" wrapText="1"/>
    </xf>
    <xf numFmtId="0" fontId="57" fillId="0" borderId="0" xfId="0" applyFont="1" applyAlignment="1">
      <alignment horizontal="left"/>
    </xf>
    <xf numFmtId="0" fontId="57" fillId="0" borderId="17" xfId="0" applyFont="1" applyBorder="1" applyAlignment="1">
      <alignment horizontal="left" vertical="center" wrapText="1"/>
    </xf>
    <xf numFmtId="0" fontId="57" fillId="0" borderId="0" xfId="0" applyFont="1" applyAlignment="1">
      <alignment horizontal="left" vertical="center" wrapText="1"/>
    </xf>
    <xf numFmtId="0" fontId="57" fillId="0" borderId="0" xfId="0" applyFont="1" applyAlignment="1">
      <alignment horizontal="justify" vertical="center" wrapText="1"/>
    </xf>
    <xf numFmtId="0" fontId="62" fillId="0" borderId="0" xfId="0" applyFont="1" applyAlignment="1">
      <alignment horizontal="center" vertical="center"/>
    </xf>
    <xf numFmtId="0" fontId="57" fillId="0" borderId="0" xfId="0" applyFont="1" applyAlignment="1">
      <alignment horizontal="center" vertical="center"/>
    </xf>
    <xf numFmtId="0" fontId="58" fillId="34" borderId="11" xfId="0" applyFont="1" applyFill="1" applyBorder="1" applyAlignment="1">
      <alignment horizontal="center" vertical="center"/>
    </xf>
    <xf numFmtId="0" fontId="58" fillId="34" borderId="20" xfId="0" applyFont="1" applyFill="1" applyBorder="1" applyAlignment="1">
      <alignment horizontal="center" vertical="center"/>
    </xf>
    <xf numFmtId="0" fontId="58" fillId="34" borderId="12" xfId="0" applyFont="1" applyFill="1" applyBorder="1" applyAlignment="1">
      <alignment horizontal="center" vertical="center"/>
    </xf>
    <xf numFmtId="0" fontId="60" fillId="0" borderId="0" xfId="0" applyFont="1" applyAlignment="1">
      <alignment horizontal="left" vertical="center" wrapText="1"/>
    </xf>
    <xf numFmtId="0" fontId="58" fillId="34" borderId="13" xfId="0" applyFont="1" applyFill="1" applyBorder="1" applyAlignment="1">
      <alignment horizontal="center" vertical="center"/>
    </xf>
    <xf numFmtId="0" fontId="58" fillId="34" borderId="15" xfId="0" applyFont="1" applyFill="1" applyBorder="1" applyAlignment="1">
      <alignment horizontal="center" vertical="center"/>
    </xf>
    <xf numFmtId="0" fontId="58" fillId="34" borderId="13" xfId="0" applyFont="1" applyFill="1" applyBorder="1" applyAlignment="1">
      <alignment horizontal="center" vertical="center" wrapText="1"/>
    </xf>
    <xf numFmtId="0" fontId="58" fillId="34" borderId="15" xfId="0" applyFont="1" applyFill="1" applyBorder="1" applyAlignment="1">
      <alignment horizontal="center" vertical="center" wrapText="1"/>
    </xf>
    <xf numFmtId="0" fontId="58" fillId="34" borderId="10" xfId="0" applyFont="1" applyFill="1" applyBorder="1" applyAlignment="1">
      <alignment horizontal="center" vertical="center" wrapText="1"/>
    </xf>
    <xf numFmtId="0" fontId="57" fillId="0" borderId="0" xfId="0" applyFont="1" applyAlignment="1">
      <alignment horizontal="left" vertical="center"/>
    </xf>
  </cellXfs>
  <cellStyles count="340">
    <cellStyle name="          _x000d__x000a_386grabber=VGA.3GR_x000d__x000a_" xfId="61" xr:uid="{00000000-0005-0000-0000-000000000000}"/>
    <cellStyle name="          _x000d__x000a_386grabber=VGA.3GR_x000d__x000a_ 2" xfId="316" xr:uid="{F54D2B50-C8C7-43C6-8A3E-62E6688FA47E}"/>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Comma [0] 2" xfId="70" xr:uid="{00000000-0005-0000-0000-00001E000000}"/>
    <cellStyle name="Comma [0] 2 2" xfId="72" xr:uid="{00000000-0005-0000-0000-00001F000000}"/>
    <cellStyle name="Comma [0] 2 2 2" xfId="103" xr:uid="{00000000-0005-0000-0000-000020000000}"/>
    <cellStyle name="Comma [0] 2 2 2 2" xfId="198" xr:uid="{00000000-0005-0000-0000-000021000000}"/>
    <cellStyle name="Comma [0] 2 2 2 2 2" xfId="299" xr:uid="{D8F6C0B4-9C5B-4537-A1C8-06590BE6AA67}"/>
    <cellStyle name="Comma [0] 2 2 2 3" xfId="151" xr:uid="{00000000-0005-0000-0000-000022000000}"/>
    <cellStyle name="Comma [0] 2 2 2 3 2" xfId="257" xr:uid="{9B1BCA4F-96FD-4B8F-B317-562B521C2DDD}"/>
    <cellStyle name="Comma [0] 2 2 2 4" xfId="230" xr:uid="{F066D948-6A0F-429C-AB0D-8E1770CEA983}"/>
    <cellStyle name="Comma [0] 2 2 3" xfId="185" xr:uid="{00000000-0005-0000-0000-000023000000}"/>
    <cellStyle name="Comma [0] 2 2 3 2" xfId="289" xr:uid="{3A501BA3-6825-4719-815A-395A2FD1CB1A}"/>
    <cellStyle name="Comma [0] 2 2 4" xfId="173" xr:uid="{00000000-0005-0000-0000-000024000000}"/>
    <cellStyle name="Comma [0] 2 2 4 2" xfId="278" xr:uid="{09BFC246-2339-4B89-9EED-F38E0841659A}"/>
    <cellStyle name="Comma [0] 2 2 5" xfId="141" xr:uid="{00000000-0005-0000-0000-000025000000}"/>
    <cellStyle name="Comma [0] 2 2 5 2" xfId="247" xr:uid="{0E500BFA-C849-483D-ABC3-8025FF0BB617}"/>
    <cellStyle name="Comma [0] 2 2 6" xfId="218" xr:uid="{ECD128BB-7222-4380-8604-CEB8A0769ED2}"/>
    <cellStyle name="Comma [0] 2 3" xfId="102" xr:uid="{00000000-0005-0000-0000-000026000000}"/>
    <cellStyle name="Comma [0] 2 3 2" xfId="197" xr:uid="{00000000-0005-0000-0000-000027000000}"/>
    <cellStyle name="Comma [0] 2 3 2 2" xfId="298" xr:uid="{ED87595D-ECDA-4D5F-81DC-E2CD59867816}"/>
    <cellStyle name="Comma [0] 2 3 3" xfId="150" xr:uid="{00000000-0005-0000-0000-000028000000}"/>
    <cellStyle name="Comma [0] 2 3 3 2" xfId="256" xr:uid="{7925824C-D3E1-470F-BC8E-A6790C61565E}"/>
    <cellStyle name="Comma [0] 2 3 4" xfId="229" xr:uid="{EFB7DE92-37A6-4636-B5C0-D2C013FBE23E}"/>
    <cellStyle name="Comma [0] 2 4" xfId="138" xr:uid="{00000000-0005-0000-0000-000029000000}"/>
    <cellStyle name="Comma [0] 2 5" xfId="172" xr:uid="{00000000-0005-0000-0000-00002A000000}"/>
    <cellStyle name="Comma [0] 2 5 2" xfId="277" xr:uid="{4DB4F7EE-34BC-4FC4-BDBC-B245E4E4549D}"/>
    <cellStyle name="Comma [0] 2 6" xfId="217" xr:uid="{917A1EE9-6939-4D6B-A745-C3AE2EEE79F7}"/>
    <cellStyle name="Comma 2" xfId="50" xr:uid="{00000000-0005-0000-0000-00002B000000}"/>
    <cellStyle name="Comma 2 2" xfId="55" xr:uid="{00000000-0005-0000-0000-00002C000000}"/>
    <cellStyle name="Comma 2 2 2" xfId="90" xr:uid="{00000000-0005-0000-0000-00002D000000}"/>
    <cellStyle name="Comma 2 2 2 2" xfId="108" xr:uid="{00000000-0005-0000-0000-00002E000000}"/>
    <cellStyle name="Comma 2 2 2 2 2" xfId="203" xr:uid="{00000000-0005-0000-0000-00002F000000}"/>
    <cellStyle name="Comma 2 2 2 2 2 2" xfId="304" xr:uid="{6E8A8A3D-F157-46C2-916D-24DBAAF01B84}"/>
    <cellStyle name="Comma 2 2 2 2 3" xfId="156" xr:uid="{00000000-0005-0000-0000-000030000000}"/>
    <cellStyle name="Comma 2 2 2 2 3 2" xfId="262" xr:uid="{A3C5FAF5-2D05-46D6-AFCE-FE8F827E5962}"/>
    <cellStyle name="Comma 2 2 2 2 4" xfId="235" xr:uid="{1F671366-614E-455C-8E17-1BFC3186D9B1}"/>
    <cellStyle name="Comma 2 2 2 3" xfId="189" xr:uid="{00000000-0005-0000-0000-000031000000}"/>
    <cellStyle name="Comma 2 2 2 3 2" xfId="293" xr:uid="{0835710B-1A99-45BB-B9A3-68DE662F48C7}"/>
    <cellStyle name="Comma 2 2 2 4" xfId="178" xr:uid="{00000000-0005-0000-0000-000032000000}"/>
    <cellStyle name="Comma 2 2 2 4 2" xfId="283" xr:uid="{381B7AEF-CEA2-4C2F-B700-17402A0F9697}"/>
    <cellStyle name="Comma 2 2 2 5" xfId="145" xr:uid="{00000000-0005-0000-0000-000033000000}"/>
    <cellStyle name="Comma 2 2 2 5 2" xfId="251" xr:uid="{C732E66D-9B1E-44B4-8F8C-E2619BDD4099}"/>
    <cellStyle name="Comma 2 2 2 6" xfId="224" xr:uid="{790C724F-81EC-4743-AB1C-21C60608CC12}"/>
    <cellStyle name="Comma 2 2 3" xfId="106" xr:uid="{00000000-0005-0000-0000-000034000000}"/>
    <cellStyle name="Comma 2 2 3 2" xfId="201" xr:uid="{00000000-0005-0000-0000-000035000000}"/>
    <cellStyle name="Comma 2 2 3 2 2" xfId="302" xr:uid="{F8A2D356-2276-4CA2-93A7-627C08AE7B53}"/>
    <cellStyle name="Comma 2 2 3 3" xfId="154" xr:uid="{00000000-0005-0000-0000-000036000000}"/>
    <cellStyle name="Comma 2 2 3 3 2" xfId="260" xr:uid="{EEF25294-3626-4291-919A-A90AC4FE8A3E}"/>
    <cellStyle name="Comma 2 2 3 4" xfId="233" xr:uid="{94928F37-0B7B-46F1-9F75-A620CE028794}"/>
    <cellStyle name="Comma 2 2 4" xfId="134" xr:uid="{00000000-0005-0000-0000-000037000000}"/>
    <cellStyle name="Comma 2 2 5" xfId="176" xr:uid="{00000000-0005-0000-0000-000038000000}"/>
    <cellStyle name="Comma 2 2 5 2" xfId="281" xr:uid="{16E31B89-5A0C-4FF2-9A54-BAA345A95CE3}"/>
    <cellStyle name="Comma 2 2 6" xfId="87" xr:uid="{00000000-0005-0000-0000-000039000000}"/>
    <cellStyle name="Comma 2 2 7" xfId="221" xr:uid="{3DAFF674-6BE6-4772-90CC-CD8C02E8A18E}"/>
    <cellStyle name="Comma 2 3" xfId="104" xr:uid="{00000000-0005-0000-0000-00003A000000}"/>
    <cellStyle name="Comma 2 3 2" xfId="199" xr:uid="{00000000-0005-0000-0000-00003B000000}"/>
    <cellStyle name="Comma 2 3 2 2" xfId="300" xr:uid="{4AA95F65-297A-4935-8C2A-A805018B3938}"/>
    <cellStyle name="Comma 2 3 3" xfId="152" xr:uid="{00000000-0005-0000-0000-00003C000000}"/>
    <cellStyle name="Comma 2 3 3 2" xfId="258" xr:uid="{AB7B6F1B-84A4-426F-B603-9A80383FEE29}"/>
    <cellStyle name="Comma 2 3 4" xfId="231" xr:uid="{AF2F59B7-431E-40E9-89D3-37D13C72D58D}"/>
    <cellStyle name="Comma 2 4" xfId="186" xr:uid="{00000000-0005-0000-0000-00003D000000}"/>
    <cellStyle name="Comma 2 4 2" xfId="290" xr:uid="{9331C7CA-F45C-467A-A3FA-6940B8C4EB27}"/>
    <cellStyle name="Comma 2 5" xfId="174" xr:uid="{00000000-0005-0000-0000-00003E000000}"/>
    <cellStyle name="Comma 2 5 2" xfId="279" xr:uid="{969A4956-9778-4630-ADB2-454BEE43BF5D}"/>
    <cellStyle name="Comma 2 6" xfId="142" xr:uid="{00000000-0005-0000-0000-00003F000000}"/>
    <cellStyle name="Comma 2 6 2" xfId="248" xr:uid="{862F28BD-7468-44D4-92B2-74A29FF719F5}"/>
    <cellStyle name="Comma 2 7" xfId="73" xr:uid="{00000000-0005-0000-0000-000040000000}"/>
    <cellStyle name="Comma 2 7 2" xfId="219" xr:uid="{DBD63FDB-4388-4CD5-AD87-AD7F1277B2F8}"/>
    <cellStyle name="Comma 2 8" xfId="324" xr:uid="{70814422-7BC6-4931-AE28-3E16BA4A9BEB}"/>
    <cellStyle name="Comma 3" xfId="83" xr:uid="{00000000-0005-0000-0000-000041000000}"/>
    <cellStyle name="Comma 3 2" xfId="123" xr:uid="{00000000-0005-0000-0000-000042000000}"/>
    <cellStyle name="Comma 4" xfId="84" xr:uid="{00000000-0005-0000-0000-000043000000}"/>
    <cellStyle name="Comma 4 2" xfId="124" xr:uid="{00000000-0005-0000-0000-000044000000}"/>
    <cellStyle name="Comma 5" xfId="71" xr:uid="{00000000-0005-0000-0000-000045000000}"/>
    <cellStyle name="Comma 5 2" xfId="121" xr:uid="{00000000-0005-0000-0000-000046000000}"/>
    <cellStyle name="Comma 6" xfId="80" xr:uid="{00000000-0005-0000-0000-000047000000}"/>
    <cellStyle name="Comma 6 2" xfId="122" xr:uid="{00000000-0005-0000-0000-000048000000}"/>
    <cellStyle name="Comma 7" xfId="85" xr:uid="{00000000-0005-0000-0000-000049000000}"/>
    <cellStyle name="Comma 7 2" xfId="125" xr:uid="{00000000-0005-0000-0000-00004A000000}"/>
    <cellStyle name="Comma 8" xfId="86" xr:uid="{00000000-0005-0000-0000-00004B000000}"/>
    <cellStyle name="Comma 8 2" xfId="126" xr:uid="{00000000-0005-0000-0000-00004C000000}"/>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Hipervínculo" xfId="58" builtinId="8"/>
    <cellStyle name="Incorrecto" xfId="7" builtinId="27" customBuiltin="1"/>
    <cellStyle name="Millares" xfId="1" builtinId="3"/>
    <cellStyle name="Millares [0]" xfId="51" builtinId="6"/>
    <cellStyle name="Millares [0] 10" xfId="88" xr:uid="{00000000-0005-0000-0000-000056000000}"/>
    <cellStyle name="Millares [0] 10 2" xfId="222" xr:uid="{D26917C6-9E9F-487B-B43C-671930108E7D}"/>
    <cellStyle name="Millares [0] 10 3" xfId="322" xr:uid="{48397C8D-71FA-498B-8F7B-0034E3586C52}"/>
    <cellStyle name="Millares [0] 11" xfId="59" xr:uid="{00000000-0005-0000-0000-000057000000}"/>
    <cellStyle name="Millares [0] 12" xfId="215" xr:uid="{99344394-E4E7-4DB0-9F6A-C6C0FE62949D}"/>
    <cellStyle name="Millares [0] 2" xfId="45" xr:uid="{00000000-0005-0000-0000-000058000000}"/>
    <cellStyle name="Millares [0] 2 2" xfId="54" xr:uid="{00000000-0005-0000-0000-000059000000}"/>
    <cellStyle name="Millares [0] 2 2 2" xfId="111" xr:uid="{00000000-0005-0000-0000-00005A000000}"/>
    <cellStyle name="Millares [0] 2 2 2 2" xfId="206" xr:uid="{00000000-0005-0000-0000-00005B000000}"/>
    <cellStyle name="Millares [0] 2 2 2 2 2" xfId="307" xr:uid="{BAA4827E-8E00-4153-A088-A691BF2DE3C0}"/>
    <cellStyle name="Millares [0] 2 2 2 3" xfId="159" xr:uid="{00000000-0005-0000-0000-00005C000000}"/>
    <cellStyle name="Millares [0] 2 2 2 3 2" xfId="265" xr:uid="{89CAC1EB-003D-4F65-ADB6-7F917F6C634C}"/>
    <cellStyle name="Millares [0] 2 2 2 4" xfId="238" xr:uid="{1BE74BEE-5B2A-4399-8DFE-AA22C78F9040}"/>
    <cellStyle name="Millares [0] 2 2 3" xfId="194" xr:uid="{00000000-0005-0000-0000-00005D000000}"/>
    <cellStyle name="Millares [0] 2 2 3 2" xfId="296" xr:uid="{3243552F-421E-4891-B15E-F1371332458A}"/>
    <cellStyle name="Millares [0] 2 2 4" xfId="148" xr:uid="{00000000-0005-0000-0000-00005E000000}"/>
    <cellStyle name="Millares [0] 2 2 4 2" xfId="254" xr:uid="{72256022-002E-437C-879F-133CF81BA4B4}"/>
    <cellStyle name="Millares [0] 2 2 5" xfId="100" xr:uid="{00000000-0005-0000-0000-00005F000000}"/>
    <cellStyle name="Millares [0] 2 2 6" xfId="227" xr:uid="{5A2EF6ED-0B1B-462E-88ED-47D0683229CB}"/>
    <cellStyle name="Millares [0] 2 3" xfId="135" xr:uid="{00000000-0005-0000-0000-000060000000}"/>
    <cellStyle name="Millares [0] 2 4" xfId="168" xr:uid="{00000000-0005-0000-0000-000061000000}"/>
    <cellStyle name="Millares [0] 2 4 2" xfId="274" xr:uid="{ABF5FD1D-0102-46D1-A8E9-903ECEB1FABD}"/>
    <cellStyle name="Millares [0] 2 5" xfId="89" xr:uid="{00000000-0005-0000-0000-000062000000}"/>
    <cellStyle name="Millares [0] 2 5 2" xfId="223" xr:uid="{DC6D671B-811A-4B6A-B998-52890DD3D46E}"/>
    <cellStyle name="Millares [0] 2 6" xfId="323" xr:uid="{63D2C351-0431-4CE9-A0AF-996DD05B7EC7}"/>
    <cellStyle name="Millares [0] 3" xfId="56" xr:uid="{00000000-0005-0000-0000-000063000000}"/>
    <cellStyle name="Millares [0] 3 2" xfId="110" xr:uid="{00000000-0005-0000-0000-000064000000}"/>
    <cellStyle name="Millares [0] 3 2 2" xfId="205" xr:uid="{00000000-0005-0000-0000-000065000000}"/>
    <cellStyle name="Millares [0] 3 2 2 2" xfId="306" xr:uid="{92113C0B-4D84-4E4B-9F7D-6EA914308309}"/>
    <cellStyle name="Millares [0] 3 2 3" xfId="158" xr:uid="{00000000-0005-0000-0000-000066000000}"/>
    <cellStyle name="Millares [0] 3 2 3 2" xfId="264" xr:uid="{7C3D65A8-74EC-48A0-B097-29CAF2830D16}"/>
    <cellStyle name="Millares [0] 3 2 4" xfId="237" xr:uid="{1D198660-229B-40CA-AD12-C060DD8C9484}"/>
    <cellStyle name="Millares [0] 3 3" xfId="193" xr:uid="{00000000-0005-0000-0000-000067000000}"/>
    <cellStyle name="Millares [0] 3 3 2" xfId="295" xr:uid="{E45D31E0-03D9-493A-88AF-0187002C16DA}"/>
    <cellStyle name="Millares [0] 3 4" xfId="177" xr:uid="{00000000-0005-0000-0000-000068000000}"/>
    <cellStyle name="Millares [0] 3 4 2" xfId="282" xr:uid="{F763AF13-1DCA-4B23-AF9E-222979589A99}"/>
    <cellStyle name="Millares [0] 3 5" xfId="147" xr:uid="{00000000-0005-0000-0000-000069000000}"/>
    <cellStyle name="Millares [0] 3 5 2" xfId="253" xr:uid="{621B4A90-BD23-4898-906F-AC5C5545EF4E}"/>
    <cellStyle name="Millares [0] 3 6" xfId="98" xr:uid="{00000000-0005-0000-0000-00006A000000}"/>
    <cellStyle name="Millares [0] 3 6 2" xfId="226" xr:uid="{84BAAFB0-2368-456B-8C29-DF1782874EC0}"/>
    <cellStyle name="Millares [0] 3 7" xfId="62" xr:uid="{00000000-0005-0000-0000-00006B000000}"/>
    <cellStyle name="Millares [0] 3 7 2" xfId="326" xr:uid="{C44E6F40-5C04-4DD2-800B-3EDA76AFC16C}"/>
    <cellStyle name="Millares [0] 4" xfId="107" xr:uid="{00000000-0005-0000-0000-00006C000000}"/>
    <cellStyle name="Millares [0] 4 2" xfId="202" xr:uid="{00000000-0005-0000-0000-00006D000000}"/>
    <cellStyle name="Millares [0] 4 2 2" xfId="303" xr:uid="{F3BB06CE-A283-49C5-B211-EDAE32D9703A}"/>
    <cellStyle name="Millares [0] 4 3" xfId="181" xr:uid="{00000000-0005-0000-0000-00006E000000}"/>
    <cellStyle name="Millares [0] 4 3 2" xfId="286" xr:uid="{881E4D3E-2260-476E-ADE0-A469D533E62D}"/>
    <cellStyle name="Millares [0] 4 4" xfId="155" xr:uid="{00000000-0005-0000-0000-00006F000000}"/>
    <cellStyle name="Millares [0] 4 4 2" xfId="261" xr:uid="{9D4EF0BE-589E-4CA2-9F78-D021BD1E2C05}"/>
    <cellStyle name="Millares [0] 4 5" xfId="234" xr:uid="{290E8CDC-207D-42BB-9D4D-AEA96795A77B}"/>
    <cellStyle name="Millares [0] 5" xfId="117" xr:uid="{00000000-0005-0000-0000-000070000000}"/>
    <cellStyle name="Millares [0] 5 2" xfId="207" xr:uid="{00000000-0005-0000-0000-000071000000}"/>
    <cellStyle name="Millares [0] 5 2 2" xfId="308" xr:uid="{0B4DC058-B150-4B56-90B1-4966E14FA256}"/>
    <cellStyle name="Millares [0] 5 3" xfId="169" xr:uid="{00000000-0005-0000-0000-000072000000}"/>
    <cellStyle name="Millares [0] 5 3 2" xfId="275" xr:uid="{8E80F9FB-88FD-449A-B819-3DDB028E0587}"/>
    <cellStyle name="Millares [0] 5 4" xfId="161" xr:uid="{00000000-0005-0000-0000-000073000000}"/>
    <cellStyle name="Millares [0] 5 4 2" xfId="267" xr:uid="{79D71F3D-B5EF-413C-B4FD-7A19A3A6F0A6}"/>
    <cellStyle name="Millares [0] 5 5" xfId="239" xr:uid="{1F31BEE9-2713-45CD-AA35-B3A0EA72585C}"/>
    <cellStyle name="Millares [0] 6" xfId="130" xr:uid="{00000000-0005-0000-0000-000074000000}"/>
    <cellStyle name="Millares [0] 6 2" xfId="212" xr:uid="{00000000-0005-0000-0000-000075000000}"/>
    <cellStyle name="Millares [0] 6 2 2" xfId="313" xr:uid="{090297E3-7FEE-4B23-9BCB-B3DE2DDF20D2}"/>
    <cellStyle name="Millares [0] 6 3" xfId="182" xr:uid="{00000000-0005-0000-0000-000076000000}"/>
    <cellStyle name="Millares [0] 6 3 2" xfId="287" xr:uid="{04ECDC5D-973C-4C21-A1BA-3D4ED9D8C501}"/>
    <cellStyle name="Millares [0] 6 4" xfId="166" xr:uid="{00000000-0005-0000-0000-000077000000}"/>
    <cellStyle name="Millares [0] 6 4 2" xfId="272" xr:uid="{AB008AA4-B55A-42E8-998A-57C88D1FB186}"/>
    <cellStyle name="Millares [0] 6 5" xfId="244" xr:uid="{52EE4DD8-85AD-453B-872B-EDDC1B78A872}"/>
    <cellStyle name="Millares [0] 7" xfId="116" xr:uid="{00000000-0005-0000-0000-000078000000}"/>
    <cellStyle name="Millares [0] 8" xfId="188" xr:uid="{00000000-0005-0000-0000-000079000000}"/>
    <cellStyle name="Millares [0] 8 2" xfId="292" xr:uid="{B5036CDC-6C17-44A0-8B65-075010CF6C22}"/>
    <cellStyle name="Millares [0] 9" xfId="144" xr:uid="{00000000-0005-0000-0000-00007A000000}"/>
    <cellStyle name="Millares [0] 9 2" xfId="250" xr:uid="{5377506E-34B3-4EFC-8FA9-CC6C146EABA7}"/>
    <cellStyle name="Millares 10" xfId="113" xr:uid="{00000000-0005-0000-0000-00007B000000}"/>
    <cellStyle name="Millares 10 2" xfId="133" xr:uid="{00000000-0005-0000-0000-00007C000000}"/>
    <cellStyle name="Millares 11" xfId="139" xr:uid="{00000000-0005-0000-0000-00007D000000}"/>
    <cellStyle name="Millares 11 2" xfId="213" xr:uid="{00000000-0005-0000-0000-00007E000000}"/>
    <cellStyle name="Millares 11 2 2" xfId="314" xr:uid="{4F38B849-0E5F-409A-BBAB-7820CA440260}"/>
    <cellStyle name="Millares 11 3" xfId="167" xr:uid="{00000000-0005-0000-0000-00007F000000}"/>
    <cellStyle name="Millares 11 3 2" xfId="273" xr:uid="{F725AF24-7E5E-45AB-ADBF-07D11C5FF8C5}"/>
    <cellStyle name="Millares 11 4" xfId="245" xr:uid="{B15448DF-1713-4408-885E-D0AA43FEE305}"/>
    <cellStyle name="Millares 12" xfId="114" xr:uid="{00000000-0005-0000-0000-000080000000}"/>
    <cellStyle name="Millares 13" xfId="184" xr:uid="{00000000-0005-0000-0000-000081000000}"/>
    <cellStyle name="Millares 13 2" xfId="288" xr:uid="{18D9E2C7-3F5D-4181-B2A5-E6D54720CB85}"/>
    <cellStyle name="Millares 14" xfId="183" xr:uid="{00000000-0005-0000-0000-000082000000}"/>
    <cellStyle name="Millares 15" xfId="170" xr:uid="{00000000-0005-0000-0000-000083000000}"/>
    <cellStyle name="Millares 16" xfId="140" xr:uid="{00000000-0005-0000-0000-000084000000}"/>
    <cellStyle name="Millares 16 2" xfId="246" xr:uid="{15314830-31D1-467E-86E5-DDBA0EA20003}"/>
    <cellStyle name="Millares 17" xfId="160" xr:uid="{00000000-0005-0000-0000-000085000000}"/>
    <cellStyle name="Millares 17 2" xfId="266" xr:uid="{6F072DDD-93CD-4C61-A6A6-A7090DA12463}"/>
    <cellStyle name="Millares 18" xfId="69" xr:uid="{00000000-0005-0000-0000-000086000000}"/>
    <cellStyle name="Millares 18 2" xfId="216" xr:uid="{446282E4-7708-487D-93EF-593C6016615C}"/>
    <cellStyle name="Millares 19" xfId="315" xr:uid="{588D0287-2E30-401E-948F-FA4E54DAC134}"/>
    <cellStyle name="Millares 19 2" xfId="95" xr:uid="{00000000-0005-0000-0000-000087000000}"/>
    <cellStyle name="Millares 19 2 2" xfId="109" xr:uid="{00000000-0005-0000-0000-000088000000}"/>
    <cellStyle name="Millares 19 2 2 2" xfId="204" xr:uid="{00000000-0005-0000-0000-000089000000}"/>
    <cellStyle name="Millares 19 2 2 2 2" xfId="305" xr:uid="{3464422F-87C3-438F-A963-7E7B009B8337}"/>
    <cellStyle name="Millares 19 2 2 3" xfId="157" xr:uid="{00000000-0005-0000-0000-00008A000000}"/>
    <cellStyle name="Millares 19 2 2 3 2" xfId="263" xr:uid="{D7DFCB55-A299-43BC-9FBD-8D2BB8210CD2}"/>
    <cellStyle name="Millares 19 2 2 4" xfId="236" xr:uid="{163EC14B-2B56-4A0F-B53D-13D47BEA2F31}"/>
    <cellStyle name="Millares 19 2 3" xfId="192" xr:uid="{00000000-0005-0000-0000-00008B000000}"/>
    <cellStyle name="Millares 19 2 3 2" xfId="294" xr:uid="{37A4362C-7C32-47F1-845D-09EBF48418CC}"/>
    <cellStyle name="Millares 19 2 4" xfId="146" xr:uid="{00000000-0005-0000-0000-00008C000000}"/>
    <cellStyle name="Millares 19 2 4 2" xfId="252" xr:uid="{648FDB2E-97C5-42BF-BFB9-6A62A37547AF}"/>
    <cellStyle name="Millares 19 2 5" xfId="225" xr:uid="{E892BF56-2B2F-46E5-8B1E-B0F2002F33CB}"/>
    <cellStyle name="Millares 2" xfId="52" xr:uid="{00000000-0005-0000-0000-00008D000000}"/>
    <cellStyle name="Millares 2 2" xfId="75" xr:uid="{00000000-0005-0000-0000-00008E000000}"/>
    <cellStyle name="Millares 2 2 2" xfId="105" xr:uid="{00000000-0005-0000-0000-00008F000000}"/>
    <cellStyle name="Millares 2 2 2 2" xfId="200" xr:uid="{00000000-0005-0000-0000-000090000000}"/>
    <cellStyle name="Millares 2 2 2 2 2" xfId="301" xr:uid="{F382E3AB-51B4-4A7D-99EC-5E7BDE403BF9}"/>
    <cellStyle name="Millares 2 2 2 3" xfId="153" xr:uid="{00000000-0005-0000-0000-000091000000}"/>
    <cellStyle name="Millares 2 2 2 3 2" xfId="259" xr:uid="{BF6FE3C6-9F3B-4BD9-AB01-E72A029BFCE3}"/>
    <cellStyle name="Millares 2 2 2 4" xfId="232" xr:uid="{72BAADC7-F76E-4C34-BC11-3CA83BCE95B1}"/>
    <cellStyle name="Millares 2 2 3" xfId="187" xr:uid="{00000000-0005-0000-0000-000092000000}"/>
    <cellStyle name="Millares 2 2 3 2" xfId="291" xr:uid="{5D9FC505-53DF-44C3-998D-B843CD3F77D8}"/>
    <cellStyle name="Millares 2 2 4" xfId="175" xr:uid="{00000000-0005-0000-0000-000093000000}"/>
    <cellStyle name="Millares 2 2 4 2" xfId="280" xr:uid="{EF4548F4-02DA-44E6-8036-0FC0B83048AD}"/>
    <cellStyle name="Millares 2 2 5" xfId="143" xr:uid="{00000000-0005-0000-0000-000094000000}"/>
    <cellStyle name="Millares 2 2 5 2" xfId="249" xr:uid="{B836873C-43C2-4559-82C8-17A741E3B6FB}"/>
    <cellStyle name="Millares 2 2 6" xfId="220" xr:uid="{A7B0CB49-B2EB-447D-BB3C-671D002634A1}"/>
    <cellStyle name="Millares 2 3" xfId="94" xr:uid="{00000000-0005-0000-0000-000095000000}"/>
    <cellStyle name="Millares 2 4" xfId="99" xr:uid="{00000000-0005-0000-0000-000096000000}"/>
    <cellStyle name="Millares 2 4 2" xfId="115" xr:uid="{00000000-0005-0000-0000-000097000000}"/>
    <cellStyle name="Millares 2 5" xfId="74" xr:uid="{00000000-0005-0000-0000-000098000000}"/>
    <cellStyle name="Millares 2 6" xfId="60" xr:uid="{00000000-0005-0000-0000-000099000000}"/>
    <cellStyle name="Millares 2 6 2" xfId="325" xr:uid="{F8A1A2B2-0A8A-4A91-BFAB-0CFE3BD2B7FA}"/>
    <cellStyle name="Millares 20" xfId="317" xr:uid="{2EAC8086-A52E-4E07-B9A6-8505D2953035}"/>
    <cellStyle name="Millares 21" xfId="319" xr:uid="{B0950C5D-A6C9-4FD1-AB5B-4BFD70F57DFA}"/>
    <cellStyle name="Millares 21 2" xfId="339" xr:uid="{86120D96-776E-4E9C-A1C6-18F2F61217A0}"/>
    <cellStyle name="Millares 3" xfId="64" xr:uid="{00000000-0005-0000-0000-00009A000000}"/>
    <cellStyle name="Millares 3 2" xfId="76" xr:uid="{00000000-0005-0000-0000-00009B000000}"/>
    <cellStyle name="Millares 3 3" xfId="328" xr:uid="{0E663119-DF25-48F7-B129-AC4640BC224F}"/>
    <cellStyle name="Millares 4" xfId="63" xr:uid="{00000000-0005-0000-0000-00009C000000}"/>
    <cellStyle name="Millares 4 2" xfId="132" xr:uid="{00000000-0005-0000-0000-00009D000000}"/>
    <cellStyle name="Millares 4 2 2" xfId="334" xr:uid="{D1D5B03E-8E83-40EE-841F-63180E32F110}"/>
    <cellStyle name="Millares 4 3" xfId="120" xr:uid="{00000000-0005-0000-0000-00009E000000}"/>
    <cellStyle name="Millares 4 3 2" xfId="209" xr:uid="{00000000-0005-0000-0000-00009F000000}"/>
    <cellStyle name="Millares 4 3 2 2" xfId="310" xr:uid="{16877C51-6622-4719-9528-31D256BDE17F}"/>
    <cellStyle name="Millares 4 3 3" xfId="163" xr:uid="{00000000-0005-0000-0000-0000A0000000}"/>
    <cellStyle name="Millares 4 3 3 2" xfId="269" xr:uid="{F8D317CD-4650-46A6-972F-53C9027E8AE1}"/>
    <cellStyle name="Millares 4 3 4" xfId="241" xr:uid="{98C14EFB-84AF-4C9D-BBEC-E50691005703}"/>
    <cellStyle name="Millares 4 4" xfId="191" xr:uid="{00000000-0005-0000-0000-0000A1000000}"/>
    <cellStyle name="Millares 4 4 2" xfId="337" xr:uid="{0FC156EE-E715-48F2-A5BE-49043DA9B239}"/>
    <cellStyle name="Millares 4 5" xfId="171" xr:uid="{00000000-0005-0000-0000-0000A2000000}"/>
    <cellStyle name="Millares 4 5 2" xfId="276" xr:uid="{B2D657AB-6D27-4C38-AE66-75230FD8AAF8}"/>
    <cellStyle name="Millares 4 6" xfId="327" xr:uid="{759B4005-029D-43EE-B071-07E88AEBED6E}"/>
    <cellStyle name="Millares 5" xfId="66" xr:uid="{00000000-0005-0000-0000-0000A3000000}"/>
    <cellStyle name="Millares 5 2" xfId="136" xr:uid="{00000000-0005-0000-0000-0000A4000000}"/>
    <cellStyle name="Millares 5 2 2" xfId="335" xr:uid="{8D8CDEF6-D281-41E5-AFD2-747DCD6B8662}"/>
    <cellStyle name="Millares 5 3" xfId="128" xr:uid="{00000000-0005-0000-0000-0000A5000000}"/>
    <cellStyle name="Millares 5 3 2" xfId="210" xr:uid="{00000000-0005-0000-0000-0000A6000000}"/>
    <cellStyle name="Millares 5 3 2 2" xfId="311" xr:uid="{4B6B9331-7887-442E-952F-45B10A13037E}"/>
    <cellStyle name="Millares 5 3 3" xfId="164" xr:uid="{00000000-0005-0000-0000-0000A7000000}"/>
    <cellStyle name="Millares 5 3 3 2" xfId="270" xr:uid="{10AFC5D7-FECD-441F-B830-661980E926A8}"/>
    <cellStyle name="Millares 5 3 4" xfId="242" xr:uid="{FE68CEBC-1119-47E9-9CB5-F6BFC970DC83}"/>
    <cellStyle name="Millares 5 4" xfId="190" xr:uid="{00000000-0005-0000-0000-0000A8000000}"/>
    <cellStyle name="Millares 5 4 2" xfId="336" xr:uid="{FB45F70E-4E68-40A4-881B-477C58C247A2}"/>
    <cellStyle name="Millares 5 5" xfId="179" xr:uid="{00000000-0005-0000-0000-0000A9000000}"/>
    <cellStyle name="Millares 5 5 2" xfId="284" xr:uid="{E17EA94A-D7CE-4718-82B5-C2DCF9229307}"/>
    <cellStyle name="Millares 5 6" xfId="330" xr:uid="{CC3E86B7-C7C3-44F7-A5DD-2B74E4464DB1}"/>
    <cellStyle name="Millares 6" xfId="67" xr:uid="{00000000-0005-0000-0000-0000AA000000}"/>
    <cellStyle name="Millares 6 2" xfId="119" xr:uid="{00000000-0005-0000-0000-0000AB000000}"/>
    <cellStyle name="Millares 6 2 2" xfId="333" xr:uid="{D1C66B96-723A-44F0-AF79-4A87F68E38B1}"/>
    <cellStyle name="Millares 6 3" xfId="129" xr:uid="{00000000-0005-0000-0000-0000AC000000}"/>
    <cellStyle name="Millares 6 3 2" xfId="211" xr:uid="{00000000-0005-0000-0000-0000AD000000}"/>
    <cellStyle name="Millares 6 3 2 2" xfId="312" xr:uid="{BB46958F-4100-4B25-8B33-A8C8636CF657}"/>
    <cellStyle name="Millares 6 3 3" xfId="165" xr:uid="{00000000-0005-0000-0000-0000AE000000}"/>
    <cellStyle name="Millares 6 3 3 2" xfId="271" xr:uid="{EBC0F28F-0ED4-4F06-887F-15215519E3A4}"/>
    <cellStyle name="Millares 6 3 4" xfId="243" xr:uid="{50F69E58-F614-4357-AA89-9CB24F10423D}"/>
    <cellStyle name="Millares 6 4" xfId="195" xr:uid="{00000000-0005-0000-0000-0000AF000000}"/>
    <cellStyle name="Millares 6 4 2" xfId="338" xr:uid="{242FFC52-E2B5-4439-B70B-081588FE5633}"/>
    <cellStyle name="Millares 6 5" xfId="180" xr:uid="{00000000-0005-0000-0000-0000B0000000}"/>
    <cellStyle name="Millares 6 5 2" xfId="285" xr:uid="{704E4021-3E62-4250-9540-45B2B2420E2C}"/>
    <cellStyle name="Millares 6 6" xfId="331" xr:uid="{11A1004A-2C00-4394-847F-49E73014778A}"/>
    <cellStyle name="Millares 7" xfId="65" xr:uid="{00000000-0005-0000-0000-0000B1000000}"/>
    <cellStyle name="Millares 7 2" xfId="118" xr:uid="{00000000-0005-0000-0000-0000B2000000}"/>
    <cellStyle name="Millares 7 2 2" xfId="208" xr:uid="{00000000-0005-0000-0000-0000B3000000}"/>
    <cellStyle name="Millares 7 2 2 2" xfId="309" xr:uid="{41736706-4A19-49F1-A19E-F9D76F13E2EA}"/>
    <cellStyle name="Millares 7 2 3" xfId="162" xr:uid="{00000000-0005-0000-0000-0000B4000000}"/>
    <cellStyle name="Millares 7 2 3 2" xfId="268" xr:uid="{F2069326-5EFA-4E63-9CEB-13F0056BC2E5}"/>
    <cellStyle name="Millares 7 2 4" xfId="240" xr:uid="{C0F02893-5BB1-42DB-8C9D-C5B92831E1BE}"/>
    <cellStyle name="Millares 7 3" xfId="131" xr:uid="{00000000-0005-0000-0000-0000B5000000}"/>
    <cellStyle name="Millares 7 4" xfId="196" xr:uid="{00000000-0005-0000-0000-0000B6000000}"/>
    <cellStyle name="Millares 7 4 2" xfId="297" xr:uid="{208EDCB0-F30B-4E1A-9469-4FE8AC795009}"/>
    <cellStyle name="Millares 7 5" xfId="149" xr:uid="{00000000-0005-0000-0000-0000B7000000}"/>
    <cellStyle name="Millares 7 5 2" xfId="255" xr:uid="{03C37BB0-74DA-48DF-9CEE-4A98134A05EF}"/>
    <cellStyle name="Millares 7 6" xfId="101" xr:uid="{00000000-0005-0000-0000-0000B8000000}"/>
    <cellStyle name="Millares 7 6 2" xfId="228" xr:uid="{30A918DB-6FD9-487B-99B1-FED8EECD13A5}"/>
    <cellStyle name="Millares 7 7" xfId="329" xr:uid="{F08ACBE9-FBA4-46C6-89F3-4427BB4869E4}"/>
    <cellStyle name="Millares 8" xfId="68" xr:uid="{00000000-0005-0000-0000-0000B9000000}"/>
    <cellStyle name="Millares 8 2" xfId="137" xr:uid="{00000000-0005-0000-0000-0000BA000000}"/>
    <cellStyle name="Millares 8 3" xfId="112" xr:uid="{00000000-0005-0000-0000-0000BB000000}"/>
    <cellStyle name="Millares 8 4" xfId="332" xr:uid="{7AD7487C-7181-422B-8A44-A7826319C4D0}"/>
    <cellStyle name="Millares 9" xfId="93" xr:uid="{00000000-0005-0000-0000-0000BC000000}"/>
    <cellStyle name="Millares 9 2" xfId="127" xr:uid="{00000000-0005-0000-0000-0000BD000000}"/>
    <cellStyle name="Neutral" xfId="8" builtinId="28" customBuiltin="1"/>
    <cellStyle name="Normal" xfId="0" builtinId="0"/>
    <cellStyle name="Normal 10" xfId="92" xr:uid="{00000000-0005-0000-0000-0000C0000000}"/>
    <cellStyle name="Normal 11" xfId="321" xr:uid="{4EEBE0EA-FC6E-489D-BB5D-849407AA103E}"/>
    <cellStyle name="Normal 12" xfId="46" xr:uid="{00000000-0005-0000-0000-0000C1000000}"/>
    <cellStyle name="Normal 15" xfId="47" xr:uid="{00000000-0005-0000-0000-0000C2000000}"/>
    <cellStyle name="Normal 2" xfId="49" xr:uid="{00000000-0005-0000-0000-0000C3000000}"/>
    <cellStyle name="Normal 2 10" xfId="91" xr:uid="{00000000-0005-0000-0000-0000C4000000}"/>
    <cellStyle name="Normal 2 2" xfId="77" xr:uid="{00000000-0005-0000-0000-0000C5000000}"/>
    <cellStyle name="Normal 2 2 2" xfId="97" xr:uid="{00000000-0005-0000-0000-0000C6000000}"/>
    <cellStyle name="Normal 2 3" xfId="96" xr:uid="{00000000-0005-0000-0000-0000C7000000}"/>
    <cellStyle name="Normal 2 4" xfId="48" xr:uid="{00000000-0005-0000-0000-0000C8000000}"/>
    <cellStyle name="Normal 3" xfId="53" xr:uid="{00000000-0005-0000-0000-0000C9000000}"/>
    <cellStyle name="Normal 3 2" xfId="79" xr:uid="{00000000-0005-0000-0000-0000CA000000}"/>
    <cellStyle name="Normal 3 3" xfId="43" xr:uid="{00000000-0005-0000-0000-0000CB000000}"/>
    <cellStyle name="Normal 3 4" xfId="78" xr:uid="{00000000-0005-0000-0000-0000CC000000}"/>
    <cellStyle name="Normal 4" xfId="214" xr:uid="{E5E81AFE-87E3-4F31-BE7A-EC914E991975}"/>
    <cellStyle name="Normal 4 2" xfId="320" xr:uid="{DEDE2EAF-4059-477E-B665-1C821F45AFF5}"/>
    <cellStyle name="Normal 5" xfId="82" xr:uid="{00000000-0005-0000-0000-0000CD000000}"/>
    <cellStyle name="Normal_Estados Fiscal 1999" xfId="44" xr:uid="{00000000-0005-0000-0000-0000CE000000}"/>
    <cellStyle name="Notas" xfId="15" builtinId="10" customBuiltin="1"/>
    <cellStyle name="Porcentaje 2" xfId="318" xr:uid="{1CE59DF6-A467-4A1E-897A-B166F6E878AB}"/>
    <cellStyle name="Porcentual 2" xfId="81" xr:uid="{00000000-0005-0000-0000-0000D2000000}"/>
    <cellStyle name="Salida" xfId="10" builtinId="21" customBuiltin="1"/>
    <cellStyle name="Texto de advertencia" xfId="14" builtinId="11" customBuiltin="1"/>
    <cellStyle name="Texto explicativo" xfId="16" builtinId="53" customBuiltin="1"/>
    <cellStyle name="Título" xfId="57" builtinId="15" customBuiltin="1"/>
    <cellStyle name="Título 2" xfId="3" builtinId="17" customBuiltin="1"/>
    <cellStyle name="Título 3" xfId="4" builtinId="18" customBuiltin="1"/>
    <cellStyle name="Título 4" xfId="42" xr:uid="{00000000-0005-0000-0000-0000D4000000}"/>
    <cellStyle name="Total" xfId="17" builtinId="25" customBuiltin="1"/>
  </cellStyles>
  <dxfs count="0"/>
  <tableStyles count="0" defaultTableStyle="TableStyleMedium2" defaultPivotStyle="PivotStyleLight16"/>
  <colors>
    <mruColors>
      <color rgb="FFCC0000"/>
      <color rgb="FF66FFCC"/>
      <color rgb="FF006699"/>
      <color rgb="FF336699"/>
      <color rgb="FF000066"/>
      <color rgb="FF333399"/>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activeX/activeX1.xml><?xml version="1.0" encoding="utf-8"?>
<ax:ocx xmlns:ax="http://schemas.microsoft.com/office/2006/activeX" xmlns:r="http://schemas.openxmlformats.org/officeDocument/2006/relationships" ax:classid="{3108CF85-674C-47D9-B4A9-D6BE4826A42D}" ax:persistence="persistPropertyBag">
  <ax:ocxPr ax:name="_Version" ax:value="65536"/>
  <ax:ocxPr ax:name="_ExtentX" ax:value="423"/>
  <ax:ocxPr ax:name="_ExtentY" ax:value="423"/>
  <ax:ocxPr ax:name="_StockProps" ax:value="0"/>
  <ax:ocxPr ax:name="ControlInfo" ax:value="3583319924100000453, 1003, 34, |"/>
  <ax:ocxPr ax:name="RangeName" ax:value="DA_3583319924100000454"/>
</ax:ocx>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1</xdr:col>
      <xdr:colOff>57151</xdr:colOff>
      <xdr:row>23</xdr:row>
      <xdr:rowOff>38100</xdr:rowOff>
    </xdr:from>
    <xdr:to>
      <xdr:col>15</xdr:col>
      <xdr:colOff>28575</xdr:colOff>
      <xdr:row>29</xdr:row>
      <xdr:rowOff>25787</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srcRect l="4868" t="50696" r="5047" b="19217"/>
        <a:stretch/>
      </xdr:blipFill>
      <xdr:spPr>
        <a:xfrm>
          <a:off x="567691" y="5349240"/>
          <a:ext cx="11645264" cy="1324997"/>
        </a:xfrm>
        <a:prstGeom prst="rect">
          <a:avLst/>
        </a:prstGeom>
      </xdr:spPr>
    </xdr:pic>
    <xdr:clientData/>
  </xdr:twoCellAnchor>
  <xdr:twoCellAnchor>
    <xdr:from>
      <xdr:col>6</xdr:col>
      <xdr:colOff>342900</xdr:colOff>
      <xdr:row>2</xdr:row>
      <xdr:rowOff>28574</xdr:rowOff>
    </xdr:from>
    <xdr:to>
      <xdr:col>9</xdr:col>
      <xdr:colOff>347358</xdr:colOff>
      <xdr:row>3</xdr:row>
      <xdr:rowOff>171450</xdr:rowOff>
    </xdr:to>
    <xdr:grpSp>
      <xdr:nvGrpSpPr>
        <xdr:cNvPr id="4" name="Group 352">
          <a:extLst>
            <a:ext uri="{FF2B5EF4-FFF2-40B4-BE49-F238E27FC236}">
              <a16:creationId xmlns:a16="http://schemas.microsoft.com/office/drawing/2014/main" id="{00000000-0008-0000-0000-000004000000}"/>
            </a:ext>
          </a:extLst>
        </xdr:cNvPr>
        <xdr:cNvGrpSpPr/>
      </xdr:nvGrpSpPr>
      <xdr:grpSpPr>
        <a:xfrm>
          <a:off x="5010150" y="523874"/>
          <a:ext cx="2757183" cy="466726"/>
          <a:chOff x="0" y="0"/>
          <a:chExt cx="2757732" cy="479637"/>
        </a:xfrm>
      </xdr:grpSpPr>
      <xdr:sp macro="" textlink="">
        <xdr:nvSpPr>
          <xdr:cNvPr id="5" name="Shape 6">
            <a:extLst>
              <a:ext uri="{FF2B5EF4-FFF2-40B4-BE49-F238E27FC236}">
                <a16:creationId xmlns:a16="http://schemas.microsoft.com/office/drawing/2014/main" id="{00000000-0008-0000-0000-000005000000}"/>
              </a:ext>
            </a:extLst>
          </xdr:cNvPr>
          <xdr:cNvSpPr/>
        </xdr:nvSpPr>
        <xdr:spPr>
          <a:xfrm>
            <a:off x="508908"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6" name="Shape 7">
            <a:extLst>
              <a:ext uri="{FF2B5EF4-FFF2-40B4-BE49-F238E27FC236}">
                <a16:creationId xmlns:a16="http://schemas.microsoft.com/office/drawing/2014/main" id="{00000000-0008-0000-0000-000006000000}"/>
              </a:ext>
            </a:extLst>
          </xdr:cNvPr>
          <xdr:cNvSpPr/>
        </xdr:nvSpPr>
        <xdr:spPr>
          <a:xfrm>
            <a:off x="594093" y="245"/>
            <a:ext cx="85668" cy="179984"/>
          </a:xfrm>
          <a:custGeom>
            <a:avLst/>
            <a:gdLst/>
            <a:ahLst/>
            <a:cxnLst/>
            <a:rect l="0" t="0" r="0" b="0"/>
            <a:pathLst>
              <a:path w="85668" h="179984">
                <a:moveTo>
                  <a:pt x="540" y="0"/>
                </a:moveTo>
                <a:lnTo>
                  <a:pt x="2940" y="0"/>
                </a:lnTo>
                <a:lnTo>
                  <a:pt x="85668" y="179984"/>
                </a:lnTo>
                <a:lnTo>
                  <a:pt x="53448"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7" name="Shape 8">
            <a:extLst>
              <a:ext uri="{FF2B5EF4-FFF2-40B4-BE49-F238E27FC236}">
                <a16:creationId xmlns:a16="http://schemas.microsoft.com/office/drawing/2014/main" id="{00000000-0008-0000-0000-000007000000}"/>
              </a:ext>
            </a:extLst>
          </xdr:cNvPr>
          <xdr:cNvSpPr/>
        </xdr:nvSpPr>
        <xdr:spPr>
          <a:xfrm>
            <a:off x="657746" y="5898"/>
            <a:ext cx="148247" cy="174333"/>
          </a:xfrm>
          <a:custGeom>
            <a:avLst/>
            <a:gdLst/>
            <a:ahLst/>
            <a:cxnLst/>
            <a:rect l="0" t="0" r="0" b="0"/>
            <a:pathLst>
              <a:path w="148247" h="174333">
                <a:moveTo>
                  <a:pt x="0" y="0"/>
                </a:moveTo>
                <a:lnTo>
                  <a:pt x="148247" y="0"/>
                </a:lnTo>
                <a:lnTo>
                  <a:pt x="148247" y="26568"/>
                </a:lnTo>
                <a:lnTo>
                  <a:pt x="89687" y="26568"/>
                </a:lnTo>
                <a:lnTo>
                  <a:pt x="89687" y="174333"/>
                </a:lnTo>
                <a:lnTo>
                  <a:pt x="58903" y="174333"/>
                </a:lnTo>
                <a:lnTo>
                  <a:pt x="58903" y="26568"/>
                </a:lnTo>
                <a:lnTo>
                  <a:pt x="0" y="2656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8" name="Shape 9">
            <a:extLst>
              <a:ext uri="{FF2B5EF4-FFF2-40B4-BE49-F238E27FC236}">
                <a16:creationId xmlns:a16="http://schemas.microsoft.com/office/drawing/2014/main" id="{00000000-0008-0000-0000-000008000000}"/>
              </a:ext>
            </a:extLst>
          </xdr:cNvPr>
          <xdr:cNvSpPr/>
        </xdr:nvSpPr>
        <xdr:spPr>
          <a:xfrm>
            <a:off x="828100" y="5898"/>
            <a:ext cx="105448" cy="174333"/>
          </a:xfrm>
          <a:custGeom>
            <a:avLst/>
            <a:gdLst/>
            <a:ahLst/>
            <a:cxnLst/>
            <a:rect l="0" t="0" r="0" b="0"/>
            <a:pathLst>
              <a:path w="105448" h="174333">
                <a:moveTo>
                  <a:pt x="0" y="0"/>
                </a:moveTo>
                <a:lnTo>
                  <a:pt x="30531" y="0"/>
                </a:lnTo>
                <a:lnTo>
                  <a:pt x="30531" y="147041"/>
                </a:lnTo>
                <a:lnTo>
                  <a:pt x="105448" y="147041"/>
                </a:lnTo>
                <a:lnTo>
                  <a:pt x="105448" y="174333"/>
                </a:lnTo>
                <a:lnTo>
                  <a:pt x="0" y="174333"/>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9" name="Shape 10">
            <a:extLst>
              <a:ext uri="{FF2B5EF4-FFF2-40B4-BE49-F238E27FC236}">
                <a16:creationId xmlns:a16="http://schemas.microsoft.com/office/drawing/2014/main" id="{00000000-0008-0000-0000-000009000000}"/>
              </a:ext>
            </a:extLst>
          </xdr:cNvPr>
          <xdr:cNvSpPr/>
        </xdr:nvSpPr>
        <xdr:spPr>
          <a:xfrm>
            <a:off x="943270"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0" name="Shape 11">
            <a:extLst>
              <a:ext uri="{FF2B5EF4-FFF2-40B4-BE49-F238E27FC236}">
                <a16:creationId xmlns:a16="http://schemas.microsoft.com/office/drawing/2014/main" id="{00000000-0008-0000-0000-00000A000000}"/>
              </a:ext>
            </a:extLst>
          </xdr:cNvPr>
          <xdr:cNvSpPr/>
        </xdr:nvSpPr>
        <xdr:spPr>
          <a:xfrm>
            <a:off x="1028455" y="245"/>
            <a:ext cx="85655" cy="179984"/>
          </a:xfrm>
          <a:custGeom>
            <a:avLst/>
            <a:gdLst/>
            <a:ahLst/>
            <a:cxnLst/>
            <a:rect l="0" t="0" r="0" b="0"/>
            <a:pathLst>
              <a:path w="85655" h="179984">
                <a:moveTo>
                  <a:pt x="540" y="0"/>
                </a:moveTo>
                <a:lnTo>
                  <a:pt x="2940" y="0"/>
                </a:lnTo>
                <a:lnTo>
                  <a:pt x="85655" y="179984"/>
                </a:lnTo>
                <a:lnTo>
                  <a:pt x="53435"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1" name="Shape 12">
            <a:extLst>
              <a:ext uri="{FF2B5EF4-FFF2-40B4-BE49-F238E27FC236}">
                <a16:creationId xmlns:a16="http://schemas.microsoft.com/office/drawing/2014/main" id="{00000000-0008-0000-0000-00000B000000}"/>
              </a:ext>
            </a:extLst>
          </xdr:cNvPr>
          <xdr:cNvSpPr/>
        </xdr:nvSpPr>
        <xdr:spPr>
          <a:xfrm>
            <a:off x="1125644" y="0"/>
            <a:ext cx="109893" cy="186118"/>
          </a:xfrm>
          <a:custGeom>
            <a:avLst/>
            <a:gdLst/>
            <a:ahLst/>
            <a:cxnLst/>
            <a:rect l="0" t="0" r="0" b="0"/>
            <a:pathLst>
              <a:path w="109893" h="186118">
                <a:moveTo>
                  <a:pt x="56629" y="0"/>
                </a:moveTo>
                <a:cubicBezTo>
                  <a:pt x="64249" y="0"/>
                  <a:pt x="71641" y="864"/>
                  <a:pt x="78816" y="2591"/>
                </a:cubicBezTo>
                <a:cubicBezTo>
                  <a:pt x="85979" y="4318"/>
                  <a:pt x="93218" y="6972"/>
                  <a:pt x="100520" y="10579"/>
                </a:cubicBezTo>
                <a:lnTo>
                  <a:pt x="99555" y="38354"/>
                </a:lnTo>
                <a:cubicBezTo>
                  <a:pt x="90894" y="33630"/>
                  <a:pt x="83261" y="30163"/>
                  <a:pt x="76645" y="27953"/>
                </a:cubicBezTo>
                <a:cubicBezTo>
                  <a:pt x="70040" y="25756"/>
                  <a:pt x="64122" y="24651"/>
                  <a:pt x="58915" y="24651"/>
                </a:cubicBezTo>
                <a:cubicBezTo>
                  <a:pt x="50902" y="24651"/>
                  <a:pt x="44590" y="26441"/>
                  <a:pt x="39980" y="29997"/>
                </a:cubicBezTo>
                <a:cubicBezTo>
                  <a:pt x="35370" y="33566"/>
                  <a:pt x="33071" y="38443"/>
                  <a:pt x="33071" y="44615"/>
                </a:cubicBezTo>
                <a:cubicBezTo>
                  <a:pt x="33071" y="49416"/>
                  <a:pt x="34747" y="53785"/>
                  <a:pt x="38113" y="57721"/>
                </a:cubicBezTo>
                <a:cubicBezTo>
                  <a:pt x="41478" y="61646"/>
                  <a:pt x="47727" y="66294"/>
                  <a:pt x="56871" y="71666"/>
                </a:cubicBezTo>
                <a:lnTo>
                  <a:pt x="69494" y="78994"/>
                </a:lnTo>
                <a:cubicBezTo>
                  <a:pt x="84087" y="87655"/>
                  <a:pt x="94463" y="96253"/>
                  <a:pt x="100635" y="104788"/>
                </a:cubicBezTo>
                <a:cubicBezTo>
                  <a:pt x="106807" y="113322"/>
                  <a:pt x="109893" y="123127"/>
                  <a:pt x="109893" y="134175"/>
                </a:cubicBezTo>
                <a:cubicBezTo>
                  <a:pt x="109893" y="149733"/>
                  <a:pt x="104419" y="162281"/>
                  <a:pt x="93485" y="171818"/>
                </a:cubicBezTo>
                <a:cubicBezTo>
                  <a:pt x="82537" y="181356"/>
                  <a:pt x="67970" y="186118"/>
                  <a:pt x="49784" y="186118"/>
                </a:cubicBezTo>
                <a:cubicBezTo>
                  <a:pt x="41440" y="186118"/>
                  <a:pt x="33325" y="185255"/>
                  <a:pt x="25425" y="183540"/>
                </a:cubicBezTo>
                <a:cubicBezTo>
                  <a:pt x="17539" y="181813"/>
                  <a:pt x="9982" y="179235"/>
                  <a:pt x="2769" y="175781"/>
                </a:cubicBezTo>
                <a:lnTo>
                  <a:pt x="0" y="141516"/>
                </a:lnTo>
                <a:cubicBezTo>
                  <a:pt x="9461" y="147612"/>
                  <a:pt x="18110" y="152095"/>
                  <a:pt x="25971" y="154978"/>
                </a:cubicBezTo>
                <a:cubicBezTo>
                  <a:pt x="33833" y="157861"/>
                  <a:pt x="41275" y="159309"/>
                  <a:pt x="48336" y="159309"/>
                </a:cubicBezTo>
                <a:cubicBezTo>
                  <a:pt x="57467" y="159309"/>
                  <a:pt x="64884" y="157048"/>
                  <a:pt x="70574" y="152514"/>
                </a:cubicBezTo>
                <a:cubicBezTo>
                  <a:pt x="76264" y="147993"/>
                  <a:pt x="79108" y="142113"/>
                  <a:pt x="79108" y="134899"/>
                </a:cubicBezTo>
                <a:cubicBezTo>
                  <a:pt x="79108" y="128892"/>
                  <a:pt x="77203" y="123507"/>
                  <a:pt x="73406" y="118732"/>
                </a:cubicBezTo>
                <a:cubicBezTo>
                  <a:pt x="69596" y="113970"/>
                  <a:pt x="62967" y="108775"/>
                  <a:pt x="53505" y="103162"/>
                </a:cubicBezTo>
                <a:lnTo>
                  <a:pt x="40399" y="95225"/>
                </a:lnTo>
                <a:cubicBezTo>
                  <a:pt x="27089" y="87376"/>
                  <a:pt x="17653" y="79654"/>
                  <a:pt x="12078" y="72085"/>
                </a:cubicBezTo>
                <a:cubicBezTo>
                  <a:pt x="6515" y="64503"/>
                  <a:pt x="3734" y="55829"/>
                  <a:pt x="3734" y="46050"/>
                </a:cubicBezTo>
                <a:cubicBezTo>
                  <a:pt x="3734" y="32423"/>
                  <a:pt x="8623" y="21349"/>
                  <a:pt x="18402" y="12814"/>
                </a:cubicBezTo>
                <a:cubicBezTo>
                  <a:pt x="28169" y="4267"/>
                  <a:pt x="40919" y="0"/>
                  <a:pt x="56629"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2" name="Shape 13">
            <a:extLst>
              <a:ext uri="{FF2B5EF4-FFF2-40B4-BE49-F238E27FC236}">
                <a16:creationId xmlns:a16="http://schemas.microsoft.com/office/drawing/2014/main" id="{00000000-0008-0000-0000-00000C000000}"/>
              </a:ext>
            </a:extLst>
          </xdr:cNvPr>
          <xdr:cNvSpPr/>
        </xdr:nvSpPr>
        <xdr:spPr>
          <a:xfrm>
            <a:off x="0" y="2574"/>
            <a:ext cx="441503" cy="477063"/>
          </a:xfrm>
          <a:custGeom>
            <a:avLst/>
            <a:gdLst/>
            <a:ahLst/>
            <a:cxnLst/>
            <a:rect l="0" t="0" r="0" b="0"/>
            <a:pathLst>
              <a:path w="441503" h="477063">
                <a:moveTo>
                  <a:pt x="36297" y="0"/>
                </a:moveTo>
                <a:lnTo>
                  <a:pt x="405244" y="0"/>
                </a:lnTo>
                <a:cubicBezTo>
                  <a:pt x="425259" y="0"/>
                  <a:pt x="441503" y="14935"/>
                  <a:pt x="441503" y="33363"/>
                </a:cubicBezTo>
                <a:lnTo>
                  <a:pt x="441503" y="443674"/>
                </a:lnTo>
                <a:cubicBezTo>
                  <a:pt x="441503" y="462115"/>
                  <a:pt x="425259" y="477063"/>
                  <a:pt x="405244" y="477063"/>
                </a:cubicBezTo>
                <a:lnTo>
                  <a:pt x="36297" y="477063"/>
                </a:lnTo>
                <a:cubicBezTo>
                  <a:pt x="16269" y="477063"/>
                  <a:pt x="0" y="462115"/>
                  <a:pt x="0" y="443674"/>
                </a:cubicBezTo>
                <a:lnTo>
                  <a:pt x="0" y="33363"/>
                </a:lnTo>
                <a:cubicBezTo>
                  <a:pt x="0" y="14935"/>
                  <a:pt x="16269" y="0"/>
                  <a:pt x="36297" y="0"/>
                </a:cubicBezTo>
                <a:close/>
              </a:path>
            </a:pathLst>
          </a:custGeom>
          <a:ln w="0" cap="flat">
            <a:miter lim="127000"/>
          </a:ln>
        </xdr:spPr>
        <xdr:style>
          <a:lnRef idx="0">
            <a:srgbClr val="000000">
              <a:alpha val="0"/>
            </a:srgbClr>
          </a:lnRef>
          <a:fillRef idx="1">
            <a:srgbClr val="9E2A39"/>
          </a:fillRef>
          <a:effectRef idx="0">
            <a:scrgbClr r="0" g="0" b="0"/>
          </a:effectRef>
          <a:fontRef idx="none"/>
        </xdr:style>
        <xdr:txBody>
          <a:bodyPr wrap="square"/>
          <a:lstStyle/>
          <a:p>
            <a:endParaRPr lang="es-PY">
              <a:solidFill>
                <a:schemeClr val="bg1"/>
              </a:solidFill>
            </a:endParaRPr>
          </a:p>
        </xdr:txBody>
      </xdr:sp>
      <xdr:sp macro="" textlink="">
        <xdr:nvSpPr>
          <xdr:cNvPr id="13" name="Shape 14">
            <a:extLst>
              <a:ext uri="{FF2B5EF4-FFF2-40B4-BE49-F238E27FC236}">
                <a16:creationId xmlns:a16="http://schemas.microsoft.com/office/drawing/2014/main" id="{00000000-0008-0000-0000-00000D000000}"/>
              </a:ext>
            </a:extLst>
          </xdr:cNvPr>
          <xdr:cNvSpPr/>
        </xdr:nvSpPr>
        <xdr:spPr>
          <a:xfrm>
            <a:off x="135181" y="255691"/>
            <a:ext cx="78537" cy="203556"/>
          </a:xfrm>
          <a:custGeom>
            <a:avLst/>
            <a:gdLst/>
            <a:ahLst/>
            <a:cxnLst/>
            <a:rect l="0" t="0" r="0" b="0"/>
            <a:pathLst>
              <a:path w="78537" h="203556">
                <a:moveTo>
                  <a:pt x="14199" y="0"/>
                </a:moveTo>
                <a:cubicBezTo>
                  <a:pt x="51092" y="11074"/>
                  <a:pt x="78537" y="51829"/>
                  <a:pt x="78537" y="100419"/>
                </a:cubicBezTo>
                <a:cubicBezTo>
                  <a:pt x="78537" y="155092"/>
                  <a:pt x="43879" y="199835"/>
                  <a:pt x="0" y="203556"/>
                </a:cubicBezTo>
                <a:cubicBezTo>
                  <a:pt x="31382" y="186842"/>
                  <a:pt x="53619" y="145402"/>
                  <a:pt x="53619" y="96914"/>
                </a:cubicBezTo>
                <a:cubicBezTo>
                  <a:pt x="53619" y="56083"/>
                  <a:pt x="37871" y="20358"/>
                  <a:pt x="1419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4" name="Shape 15">
            <a:extLst>
              <a:ext uri="{FF2B5EF4-FFF2-40B4-BE49-F238E27FC236}">
                <a16:creationId xmlns:a16="http://schemas.microsoft.com/office/drawing/2014/main" id="{00000000-0008-0000-0000-00000E000000}"/>
              </a:ext>
            </a:extLst>
          </xdr:cNvPr>
          <xdr:cNvSpPr/>
        </xdr:nvSpPr>
        <xdr:spPr>
          <a:xfrm>
            <a:off x="224311" y="274260"/>
            <a:ext cx="100114" cy="189090"/>
          </a:xfrm>
          <a:custGeom>
            <a:avLst/>
            <a:gdLst/>
            <a:ahLst/>
            <a:cxnLst/>
            <a:rect l="0" t="0" r="0" b="0"/>
            <a:pathLst>
              <a:path w="100114" h="189090">
                <a:moveTo>
                  <a:pt x="49606" y="0"/>
                </a:moveTo>
                <a:cubicBezTo>
                  <a:pt x="31585" y="22949"/>
                  <a:pt x="23635" y="58661"/>
                  <a:pt x="31179" y="96253"/>
                </a:cubicBezTo>
                <a:cubicBezTo>
                  <a:pt x="40069" y="140830"/>
                  <a:pt x="68212" y="174930"/>
                  <a:pt x="100114" y="184620"/>
                </a:cubicBezTo>
                <a:cubicBezTo>
                  <a:pt x="59080" y="189090"/>
                  <a:pt x="18999" y="154229"/>
                  <a:pt x="8928" y="103962"/>
                </a:cubicBezTo>
                <a:cubicBezTo>
                  <a:pt x="0" y="59258"/>
                  <a:pt x="17678" y="16827"/>
                  <a:pt x="49606"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5" name="Shape 16">
            <a:extLst>
              <a:ext uri="{FF2B5EF4-FFF2-40B4-BE49-F238E27FC236}">
                <a16:creationId xmlns:a16="http://schemas.microsoft.com/office/drawing/2014/main" id="{00000000-0008-0000-0000-00000F000000}"/>
              </a:ext>
            </a:extLst>
          </xdr:cNvPr>
          <xdr:cNvSpPr/>
        </xdr:nvSpPr>
        <xdr:spPr>
          <a:xfrm>
            <a:off x="74643" y="22414"/>
            <a:ext cx="283655" cy="244666"/>
          </a:xfrm>
          <a:custGeom>
            <a:avLst/>
            <a:gdLst/>
            <a:ahLst/>
            <a:cxnLst/>
            <a:rect l="0" t="0" r="0" b="0"/>
            <a:pathLst>
              <a:path w="283655" h="244666">
                <a:moveTo>
                  <a:pt x="154889" y="0"/>
                </a:moveTo>
                <a:cubicBezTo>
                  <a:pt x="158153" y="0"/>
                  <a:pt x="161379" y="165"/>
                  <a:pt x="164592" y="470"/>
                </a:cubicBezTo>
                <a:cubicBezTo>
                  <a:pt x="106896" y="1778"/>
                  <a:pt x="59969" y="47879"/>
                  <a:pt x="55232" y="106337"/>
                </a:cubicBezTo>
                <a:cubicBezTo>
                  <a:pt x="81369" y="107429"/>
                  <a:pt x="113970" y="102133"/>
                  <a:pt x="147625" y="89980"/>
                </a:cubicBezTo>
                <a:cubicBezTo>
                  <a:pt x="207899" y="68263"/>
                  <a:pt x="251676" y="31852"/>
                  <a:pt x="255727" y="2756"/>
                </a:cubicBezTo>
                <a:cubicBezTo>
                  <a:pt x="255892" y="3061"/>
                  <a:pt x="256057" y="3429"/>
                  <a:pt x="256184" y="3721"/>
                </a:cubicBezTo>
                <a:cubicBezTo>
                  <a:pt x="267335" y="34163"/>
                  <a:pt x="219519" y="79362"/>
                  <a:pt x="149288" y="104686"/>
                </a:cubicBezTo>
                <a:cubicBezTo>
                  <a:pt x="114884" y="117119"/>
                  <a:pt x="81496" y="122365"/>
                  <a:pt x="55029" y="120942"/>
                </a:cubicBezTo>
                <a:cubicBezTo>
                  <a:pt x="55435" y="131394"/>
                  <a:pt x="57086" y="141516"/>
                  <a:pt x="60020" y="151041"/>
                </a:cubicBezTo>
                <a:cubicBezTo>
                  <a:pt x="86639" y="152692"/>
                  <a:pt x="120510" y="147384"/>
                  <a:pt x="155435" y="134785"/>
                </a:cubicBezTo>
                <a:cubicBezTo>
                  <a:pt x="215697" y="113056"/>
                  <a:pt x="259448" y="76708"/>
                  <a:pt x="263601" y="47587"/>
                </a:cubicBezTo>
                <a:cubicBezTo>
                  <a:pt x="263703" y="47879"/>
                  <a:pt x="263855" y="48197"/>
                  <a:pt x="263982" y="48552"/>
                </a:cubicBezTo>
                <a:cubicBezTo>
                  <a:pt x="275171" y="78956"/>
                  <a:pt x="227355" y="124155"/>
                  <a:pt x="157099" y="149441"/>
                </a:cubicBezTo>
                <a:cubicBezTo>
                  <a:pt x="123901" y="161417"/>
                  <a:pt x="91757" y="166726"/>
                  <a:pt x="65811" y="165862"/>
                </a:cubicBezTo>
                <a:cubicBezTo>
                  <a:pt x="70815" y="176670"/>
                  <a:pt x="77356" y="186550"/>
                  <a:pt x="85242" y="195186"/>
                </a:cubicBezTo>
                <a:cubicBezTo>
                  <a:pt x="108648" y="194247"/>
                  <a:pt x="135953" y="188938"/>
                  <a:pt x="163919" y="178854"/>
                </a:cubicBezTo>
                <a:cubicBezTo>
                  <a:pt x="224168" y="157124"/>
                  <a:pt x="267945" y="120764"/>
                  <a:pt x="272021" y="91643"/>
                </a:cubicBezTo>
                <a:cubicBezTo>
                  <a:pt x="272123" y="91948"/>
                  <a:pt x="272313" y="92278"/>
                  <a:pt x="272428" y="92596"/>
                </a:cubicBezTo>
                <a:cubicBezTo>
                  <a:pt x="283655" y="123038"/>
                  <a:pt x="235788" y="168237"/>
                  <a:pt x="165570" y="193497"/>
                </a:cubicBezTo>
                <a:cubicBezTo>
                  <a:pt x="142748" y="201752"/>
                  <a:pt x="120383" y="206832"/>
                  <a:pt x="100165" y="208915"/>
                </a:cubicBezTo>
                <a:cubicBezTo>
                  <a:pt x="118910" y="223279"/>
                  <a:pt x="141999" y="231864"/>
                  <a:pt x="167119" y="231864"/>
                </a:cubicBezTo>
                <a:cubicBezTo>
                  <a:pt x="202717" y="231864"/>
                  <a:pt x="234378" y="214833"/>
                  <a:pt x="254940" y="188252"/>
                </a:cubicBezTo>
                <a:cubicBezTo>
                  <a:pt x="233845" y="222161"/>
                  <a:pt x="196952" y="244666"/>
                  <a:pt x="154889" y="244666"/>
                </a:cubicBezTo>
                <a:cubicBezTo>
                  <a:pt x="122707" y="244666"/>
                  <a:pt x="93447" y="231381"/>
                  <a:pt x="72060" y="209868"/>
                </a:cubicBezTo>
                <a:cubicBezTo>
                  <a:pt x="44209" y="208547"/>
                  <a:pt x="23952" y="199898"/>
                  <a:pt x="18224" y="184277"/>
                </a:cubicBezTo>
                <a:cubicBezTo>
                  <a:pt x="16624" y="179959"/>
                  <a:pt x="16307" y="175336"/>
                  <a:pt x="16954" y="170548"/>
                </a:cubicBezTo>
                <a:cubicBezTo>
                  <a:pt x="22250" y="183375"/>
                  <a:pt x="37655" y="191364"/>
                  <a:pt x="58966" y="194196"/>
                </a:cubicBezTo>
                <a:cubicBezTo>
                  <a:pt x="52337" y="184785"/>
                  <a:pt x="46977" y="174409"/>
                  <a:pt x="43129" y="163233"/>
                </a:cubicBezTo>
                <a:cubicBezTo>
                  <a:pt x="26022" y="159398"/>
                  <a:pt x="13957" y="151676"/>
                  <a:pt x="9792" y="140170"/>
                </a:cubicBezTo>
                <a:cubicBezTo>
                  <a:pt x="8179" y="135915"/>
                  <a:pt x="7849" y="131293"/>
                  <a:pt x="8484" y="126492"/>
                </a:cubicBezTo>
                <a:cubicBezTo>
                  <a:pt x="12776" y="136792"/>
                  <a:pt x="23622" y="143891"/>
                  <a:pt x="38811" y="147790"/>
                </a:cubicBezTo>
                <a:cubicBezTo>
                  <a:pt x="37071" y="139586"/>
                  <a:pt x="36182" y="131089"/>
                  <a:pt x="36182" y="122352"/>
                </a:cubicBezTo>
                <a:cubicBezTo>
                  <a:pt x="36182" y="121082"/>
                  <a:pt x="36322" y="119850"/>
                  <a:pt x="36385" y="118605"/>
                </a:cubicBezTo>
                <a:cubicBezTo>
                  <a:pt x="18720" y="114872"/>
                  <a:pt x="6236" y="107112"/>
                  <a:pt x="1943" y="95377"/>
                </a:cubicBezTo>
                <a:cubicBezTo>
                  <a:pt x="381" y="91097"/>
                  <a:pt x="0" y="86474"/>
                  <a:pt x="673" y="81712"/>
                </a:cubicBezTo>
                <a:cubicBezTo>
                  <a:pt x="5575" y="93447"/>
                  <a:pt x="18974" y="101067"/>
                  <a:pt x="37605" y="104458"/>
                </a:cubicBezTo>
                <a:cubicBezTo>
                  <a:pt x="45987" y="45403"/>
                  <a:pt x="95237" y="0"/>
                  <a:pt x="15488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6" name="Shape 367">
            <a:extLst>
              <a:ext uri="{FF2B5EF4-FFF2-40B4-BE49-F238E27FC236}">
                <a16:creationId xmlns:a16="http://schemas.microsoft.com/office/drawing/2014/main" id="{00000000-0008-0000-0000-000010000000}"/>
              </a:ext>
            </a:extLst>
          </xdr:cNvPr>
          <xdr:cNvSpPr/>
        </xdr:nvSpPr>
        <xdr:spPr>
          <a:xfrm>
            <a:off x="532619"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7" name="Shape 18">
            <a:extLst>
              <a:ext uri="{FF2B5EF4-FFF2-40B4-BE49-F238E27FC236}">
                <a16:creationId xmlns:a16="http://schemas.microsoft.com/office/drawing/2014/main" id="{00000000-0008-0000-0000-000011000000}"/>
              </a:ext>
            </a:extLst>
          </xdr:cNvPr>
          <xdr:cNvSpPr/>
        </xdr:nvSpPr>
        <xdr:spPr>
          <a:xfrm>
            <a:off x="640873"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3"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8" name="Shape 19">
            <a:extLst>
              <a:ext uri="{FF2B5EF4-FFF2-40B4-BE49-F238E27FC236}">
                <a16:creationId xmlns:a16="http://schemas.microsoft.com/office/drawing/2014/main" id="{00000000-0008-0000-0000-000012000000}"/>
              </a:ext>
            </a:extLst>
          </xdr:cNvPr>
          <xdr:cNvSpPr/>
        </xdr:nvSpPr>
        <xdr:spPr>
          <a:xfrm>
            <a:off x="877217" y="227046"/>
            <a:ext cx="232448" cy="252057"/>
          </a:xfrm>
          <a:custGeom>
            <a:avLst/>
            <a:gdLst/>
            <a:ahLst/>
            <a:cxnLst/>
            <a:rect l="0" t="0" r="0" b="0"/>
            <a:pathLst>
              <a:path w="232448" h="252057">
                <a:moveTo>
                  <a:pt x="187960" y="0"/>
                </a:moveTo>
                <a:lnTo>
                  <a:pt x="232448" y="38"/>
                </a:lnTo>
                <a:lnTo>
                  <a:pt x="117831" y="252057"/>
                </a:lnTo>
                <a:lnTo>
                  <a:pt x="114351" y="252057"/>
                </a:lnTo>
                <a:lnTo>
                  <a:pt x="0" y="38"/>
                </a:lnTo>
                <a:lnTo>
                  <a:pt x="47066" y="38"/>
                </a:lnTo>
                <a:lnTo>
                  <a:pt x="117399" y="158839"/>
                </a:lnTo>
                <a:lnTo>
                  <a:pt x="18796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9" name="Shape 20">
            <a:extLst>
              <a:ext uri="{FF2B5EF4-FFF2-40B4-BE49-F238E27FC236}">
                <a16:creationId xmlns:a16="http://schemas.microsoft.com/office/drawing/2014/main" id="{00000000-0008-0000-0000-000013000000}"/>
              </a:ext>
            </a:extLst>
          </xdr:cNvPr>
          <xdr:cNvSpPr/>
        </xdr:nvSpPr>
        <xdr:spPr>
          <a:xfrm>
            <a:off x="1135987"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0" name="Shape 21">
            <a:extLst>
              <a:ext uri="{FF2B5EF4-FFF2-40B4-BE49-F238E27FC236}">
                <a16:creationId xmlns:a16="http://schemas.microsoft.com/office/drawing/2014/main" id="{00000000-0008-0000-0000-000014000000}"/>
              </a:ext>
            </a:extLst>
          </xdr:cNvPr>
          <xdr:cNvSpPr/>
        </xdr:nvSpPr>
        <xdr:spPr>
          <a:xfrm>
            <a:off x="1335307" y="227073"/>
            <a:ext cx="82982" cy="242176"/>
          </a:xfrm>
          <a:custGeom>
            <a:avLst/>
            <a:gdLst/>
            <a:ahLst/>
            <a:cxnLst/>
            <a:rect l="0" t="0" r="0" b="0"/>
            <a:pathLst>
              <a:path w="82982" h="242176">
                <a:moveTo>
                  <a:pt x="0" y="0"/>
                </a:moveTo>
                <a:lnTo>
                  <a:pt x="58395" y="0"/>
                </a:lnTo>
                <a:lnTo>
                  <a:pt x="82982" y="866"/>
                </a:lnTo>
                <a:lnTo>
                  <a:pt x="82982" y="36473"/>
                </a:lnTo>
                <a:lnTo>
                  <a:pt x="59792" y="34582"/>
                </a:lnTo>
                <a:lnTo>
                  <a:pt x="43447" y="34582"/>
                </a:lnTo>
                <a:lnTo>
                  <a:pt x="43447" y="110566"/>
                </a:lnTo>
                <a:lnTo>
                  <a:pt x="63779" y="110566"/>
                </a:lnTo>
                <a:lnTo>
                  <a:pt x="82982" y="108682"/>
                </a:lnTo>
                <a:lnTo>
                  <a:pt x="82982" y="165670"/>
                </a:lnTo>
                <a:lnTo>
                  <a:pt x="64757" y="141681"/>
                </a:lnTo>
                <a:lnTo>
                  <a:pt x="43447" y="141630"/>
                </a:lnTo>
                <a:lnTo>
                  <a:pt x="43447" y="242176"/>
                </a:lnTo>
                <a:lnTo>
                  <a:pt x="0" y="242176"/>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1" name="Shape 22">
            <a:extLst>
              <a:ext uri="{FF2B5EF4-FFF2-40B4-BE49-F238E27FC236}">
                <a16:creationId xmlns:a16="http://schemas.microsoft.com/office/drawing/2014/main" id="{00000000-0008-0000-0000-000015000000}"/>
              </a:ext>
            </a:extLst>
          </xdr:cNvPr>
          <xdr:cNvSpPr/>
        </xdr:nvSpPr>
        <xdr:spPr>
          <a:xfrm>
            <a:off x="1418289" y="227939"/>
            <a:ext cx="109918" cy="241400"/>
          </a:xfrm>
          <a:custGeom>
            <a:avLst/>
            <a:gdLst/>
            <a:ahLst/>
            <a:cxnLst/>
            <a:rect l="0" t="0" r="0" b="0"/>
            <a:pathLst>
              <a:path w="109918" h="241400">
                <a:moveTo>
                  <a:pt x="0" y="0"/>
                </a:moveTo>
                <a:lnTo>
                  <a:pt x="2915" y="103"/>
                </a:lnTo>
                <a:cubicBezTo>
                  <a:pt x="10938" y="747"/>
                  <a:pt x="17818" y="1712"/>
                  <a:pt x="23558" y="2995"/>
                </a:cubicBezTo>
                <a:cubicBezTo>
                  <a:pt x="35014" y="5548"/>
                  <a:pt x="45237" y="9891"/>
                  <a:pt x="54216" y="16013"/>
                </a:cubicBezTo>
                <a:cubicBezTo>
                  <a:pt x="63195" y="22147"/>
                  <a:pt x="70358" y="29741"/>
                  <a:pt x="75692" y="38809"/>
                </a:cubicBezTo>
                <a:cubicBezTo>
                  <a:pt x="81013" y="47890"/>
                  <a:pt x="83680" y="57478"/>
                  <a:pt x="83680" y="67613"/>
                </a:cubicBezTo>
                <a:cubicBezTo>
                  <a:pt x="83680" y="83539"/>
                  <a:pt x="78956" y="97293"/>
                  <a:pt x="69520" y="108875"/>
                </a:cubicBezTo>
                <a:cubicBezTo>
                  <a:pt x="60071" y="120445"/>
                  <a:pt x="46380" y="129144"/>
                  <a:pt x="28422" y="134923"/>
                </a:cubicBezTo>
                <a:lnTo>
                  <a:pt x="109918" y="241311"/>
                </a:lnTo>
                <a:lnTo>
                  <a:pt x="58191" y="241400"/>
                </a:lnTo>
                <a:lnTo>
                  <a:pt x="0" y="164804"/>
                </a:lnTo>
                <a:lnTo>
                  <a:pt x="0" y="107816"/>
                </a:lnTo>
                <a:lnTo>
                  <a:pt x="6069" y="107221"/>
                </a:lnTo>
                <a:cubicBezTo>
                  <a:pt x="13354" y="105567"/>
                  <a:pt x="19501" y="103084"/>
                  <a:pt x="24511" y="99769"/>
                </a:cubicBezTo>
                <a:cubicBezTo>
                  <a:pt x="34531" y="93140"/>
                  <a:pt x="39535" y="83539"/>
                  <a:pt x="39535" y="70953"/>
                </a:cubicBezTo>
                <a:cubicBezTo>
                  <a:pt x="39535" y="58367"/>
                  <a:pt x="34493" y="49033"/>
                  <a:pt x="24422" y="42898"/>
                </a:cubicBezTo>
                <a:cubicBezTo>
                  <a:pt x="19380" y="39838"/>
                  <a:pt x="12894" y="37542"/>
                  <a:pt x="4959" y="36012"/>
                </a:cubicBezTo>
                <a:lnTo>
                  <a:pt x="0" y="3560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2" name="Shape 23">
            <a:extLst>
              <a:ext uri="{FF2B5EF4-FFF2-40B4-BE49-F238E27FC236}">
                <a16:creationId xmlns:a16="http://schemas.microsoft.com/office/drawing/2014/main" id="{00000000-0008-0000-0000-000016000000}"/>
              </a:ext>
            </a:extLst>
          </xdr:cNvPr>
          <xdr:cNvSpPr/>
        </xdr:nvSpPr>
        <xdr:spPr>
          <a:xfrm>
            <a:off x="1546640"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4" y="46926"/>
                  <a:pt x="120726" y="42177"/>
                  <a:pt x="110871" y="39002"/>
                </a:cubicBezTo>
                <a:cubicBezTo>
                  <a:pt x="101029" y="35827"/>
                  <a:pt x="92456" y="34239"/>
                  <a:pt x="85154"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207"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39" y="225400"/>
                  <a:pt x="135115" y="238658"/>
                </a:cubicBezTo>
                <a:cubicBezTo>
                  <a:pt x="119304" y="251904"/>
                  <a:pt x="98247" y="258521"/>
                  <a:pt x="71945"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89" y="218135"/>
                  <a:pt x="102019" y="211849"/>
                </a:cubicBezTo>
                <a:cubicBezTo>
                  <a:pt x="110236" y="205562"/>
                  <a:pt x="114351" y="197396"/>
                  <a:pt x="114351" y="187388"/>
                </a:cubicBezTo>
                <a:cubicBezTo>
                  <a:pt x="114351" y="179146"/>
                  <a:pt x="111620" y="171717"/>
                  <a:pt x="106185" y="165087"/>
                </a:cubicBezTo>
                <a:cubicBezTo>
                  <a:pt x="100736" y="158471"/>
                  <a:pt x="91123" y="151206"/>
                  <a:pt x="77343" y="143294"/>
                </a:cubicBezTo>
                <a:lnTo>
                  <a:pt x="58395" y="132270"/>
                </a:lnTo>
                <a:cubicBezTo>
                  <a:pt x="39510" y="121577"/>
                  <a:pt x="25946" y="110922"/>
                  <a:pt x="17729" y="100292"/>
                </a:cubicBezTo>
                <a:cubicBezTo>
                  <a:pt x="9500"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3" name="Shape 368">
            <a:extLst>
              <a:ext uri="{FF2B5EF4-FFF2-40B4-BE49-F238E27FC236}">
                <a16:creationId xmlns:a16="http://schemas.microsoft.com/office/drawing/2014/main" id="{00000000-0008-0000-0000-000017000000}"/>
              </a:ext>
            </a:extLst>
          </xdr:cNvPr>
          <xdr:cNvSpPr/>
        </xdr:nvSpPr>
        <xdr:spPr>
          <a:xfrm>
            <a:off x="1754486"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4" name="Shape 25">
            <a:extLst>
              <a:ext uri="{FF2B5EF4-FFF2-40B4-BE49-F238E27FC236}">
                <a16:creationId xmlns:a16="http://schemas.microsoft.com/office/drawing/2014/main" id="{00000000-0008-0000-0000-000018000000}"/>
              </a:ext>
            </a:extLst>
          </xdr:cNvPr>
          <xdr:cNvSpPr/>
        </xdr:nvSpPr>
        <xdr:spPr>
          <a:xfrm>
            <a:off x="1845366" y="219237"/>
            <a:ext cx="125476" cy="257861"/>
          </a:xfrm>
          <a:custGeom>
            <a:avLst/>
            <a:gdLst/>
            <a:ahLst/>
            <a:cxnLst/>
            <a:rect l="0" t="0" r="0" b="0"/>
            <a:pathLst>
              <a:path w="125476" h="257861">
                <a:moveTo>
                  <a:pt x="125311" y="0"/>
                </a:moveTo>
                <a:lnTo>
                  <a:pt x="125476" y="16"/>
                </a:lnTo>
                <a:lnTo>
                  <a:pt x="125476" y="41118"/>
                </a:lnTo>
                <a:lnTo>
                  <a:pt x="125311" y="41085"/>
                </a:lnTo>
                <a:cubicBezTo>
                  <a:pt x="102832" y="41085"/>
                  <a:pt x="83909" y="49466"/>
                  <a:pt x="68567" y="66218"/>
                </a:cubicBezTo>
                <a:cubicBezTo>
                  <a:pt x="53213" y="82969"/>
                  <a:pt x="45542" y="103873"/>
                  <a:pt x="45542" y="128930"/>
                </a:cubicBezTo>
                <a:cubicBezTo>
                  <a:pt x="45542" y="153860"/>
                  <a:pt x="53175" y="174739"/>
                  <a:pt x="68478" y="191554"/>
                </a:cubicBezTo>
                <a:cubicBezTo>
                  <a:pt x="83769" y="208369"/>
                  <a:pt x="102705" y="216776"/>
                  <a:pt x="125311" y="216776"/>
                </a:cubicBezTo>
                <a:lnTo>
                  <a:pt x="125476" y="216743"/>
                </a:lnTo>
                <a:lnTo>
                  <a:pt x="125476" y="257844"/>
                </a:lnTo>
                <a:lnTo>
                  <a:pt x="125311" y="257861"/>
                </a:lnTo>
                <a:cubicBezTo>
                  <a:pt x="108725" y="257861"/>
                  <a:pt x="92862" y="254686"/>
                  <a:pt x="77686" y="248336"/>
                </a:cubicBezTo>
                <a:cubicBezTo>
                  <a:pt x="62509" y="241999"/>
                  <a:pt x="48895" y="232778"/>
                  <a:pt x="36843" y="220688"/>
                </a:cubicBezTo>
                <a:cubicBezTo>
                  <a:pt x="24803" y="208610"/>
                  <a:pt x="15646" y="194805"/>
                  <a:pt x="9385" y="179286"/>
                </a:cubicBezTo>
                <a:cubicBezTo>
                  <a:pt x="3137" y="163754"/>
                  <a:pt x="0" y="146964"/>
                  <a:pt x="0" y="128930"/>
                </a:cubicBezTo>
                <a:cubicBezTo>
                  <a:pt x="0" y="113678"/>
                  <a:pt x="2172" y="99403"/>
                  <a:pt x="6515" y="86093"/>
                </a:cubicBezTo>
                <a:cubicBezTo>
                  <a:pt x="10871" y="72784"/>
                  <a:pt x="17323" y="60515"/>
                  <a:pt x="25895" y="49263"/>
                </a:cubicBezTo>
                <a:cubicBezTo>
                  <a:pt x="37605" y="33795"/>
                  <a:pt x="52172" y="21704"/>
                  <a:pt x="69609" y="13018"/>
                </a:cubicBezTo>
                <a:cubicBezTo>
                  <a:pt x="87046" y="4343"/>
                  <a:pt x="105601" y="0"/>
                  <a:pt x="125311"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5" name="Shape 26">
            <a:extLst>
              <a:ext uri="{FF2B5EF4-FFF2-40B4-BE49-F238E27FC236}">
                <a16:creationId xmlns:a16="http://schemas.microsoft.com/office/drawing/2014/main" id="{00000000-0008-0000-0000-000019000000}"/>
              </a:ext>
            </a:extLst>
          </xdr:cNvPr>
          <xdr:cNvSpPr/>
        </xdr:nvSpPr>
        <xdr:spPr>
          <a:xfrm>
            <a:off x="1970842" y="219253"/>
            <a:ext cx="125133" cy="257828"/>
          </a:xfrm>
          <a:custGeom>
            <a:avLst/>
            <a:gdLst/>
            <a:ahLst/>
            <a:cxnLst/>
            <a:rect l="0" t="0" r="0" b="0"/>
            <a:pathLst>
              <a:path w="125133" h="257828">
                <a:moveTo>
                  <a:pt x="0" y="0"/>
                </a:moveTo>
                <a:lnTo>
                  <a:pt x="24443" y="2384"/>
                </a:lnTo>
                <a:cubicBezTo>
                  <a:pt x="32452" y="3984"/>
                  <a:pt x="40265" y="6385"/>
                  <a:pt x="47879" y="9585"/>
                </a:cubicBezTo>
                <a:cubicBezTo>
                  <a:pt x="63119" y="15986"/>
                  <a:pt x="76619" y="25168"/>
                  <a:pt x="88367" y="37144"/>
                </a:cubicBezTo>
                <a:cubicBezTo>
                  <a:pt x="100127" y="49108"/>
                  <a:pt x="109195" y="62912"/>
                  <a:pt x="115570" y="78559"/>
                </a:cubicBezTo>
                <a:cubicBezTo>
                  <a:pt x="121933" y="94205"/>
                  <a:pt x="125133" y="110982"/>
                  <a:pt x="125133" y="128914"/>
                </a:cubicBezTo>
                <a:cubicBezTo>
                  <a:pt x="125133" y="146720"/>
                  <a:pt x="121996" y="163433"/>
                  <a:pt x="115735" y="179003"/>
                </a:cubicBezTo>
                <a:cubicBezTo>
                  <a:pt x="109487" y="194599"/>
                  <a:pt x="100419" y="208404"/>
                  <a:pt x="88545" y="220431"/>
                </a:cubicBezTo>
                <a:cubicBezTo>
                  <a:pt x="76670" y="232457"/>
                  <a:pt x="62992" y="241703"/>
                  <a:pt x="47523" y="248155"/>
                </a:cubicBezTo>
                <a:cubicBezTo>
                  <a:pt x="39796" y="251380"/>
                  <a:pt x="31953" y="253803"/>
                  <a:pt x="24003" y="255419"/>
                </a:cubicBezTo>
                <a:lnTo>
                  <a:pt x="0" y="257828"/>
                </a:lnTo>
                <a:lnTo>
                  <a:pt x="0" y="216727"/>
                </a:lnTo>
                <a:lnTo>
                  <a:pt x="30914" y="210474"/>
                </a:lnTo>
                <a:cubicBezTo>
                  <a:pt x="40399" y="206283"/>
                  <a:pt x="49009" y="199996"/>
                  <a:pt x="56744" y="191614"/>
                </a:cubicBezTo>
                <a:cubicBezTo>
                  <a:pt x="72200" y="174863"/>
                  <a:pt x="79934" y="153971"/>
                  <a:pt x="79934" y="128914"/>
                </a:cubicBezTo>
                <a:cubicBezTo>
                  <a:pt x="79934" y="103972"/>
                  <a:pt x="72289" y="83093"/>
                  <a:pt x="56998" y="66278"/>
                </a:cubicBezTo>
                <a:cubicBezTo>
                  <a:pt x="49352" y="57877"/>
                  <a:pt x="40767" y="51574"/>
                  <a:pt x="31241" y="47372"/>
                </a:cubicBezTo>
                <a:lnTo>
                  <a:pt x="0" y="4110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6" name="Shape 27">
            <a:extLst>
              <a:ext uri="{FF2B5EF4-FFF2-40B4-BE49-F238E27FC236}">
                <a16:creationId xmlns:a16="http://schemas.microsoft.com/office/drawing/2014/main" id="{00000000-0008-0000-0000-00001A000000}"/>
              </a:ext>
            </a:extLst>
          </xdr:cNvPr>
          <xdr:cNvSpPr/>
        </xdr:nvSpPr>
        <xdr:spPr>
          <a:xfrm>
            <a:off x="2141144"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2"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7" name="Shape 28">
            <a:extLst>
              <a:ext uri="{FF2B5EF4-FFF2-40B4-BE49-F238E27FC236}">
                <a16:creationId xmlns:a16="http://schemas.microsoft.com/office/drawing/2014/main" id="{00000000-0008-0000-0000-00001B000000}"/>
              </a:ext>
            </a:extLst>
          </xdr:cNvPr>
          <xdr:cNvSpPr/>
        </xdr:nvSpPr>
        <xdr:spPr>
          <a:xfrm>
            <a:off x="2413818"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8" name="Shape 29">
            <a:extLst>
              <a:ext uri="{FF2B5EF4-FFF2-40B4-BE49-F238E27FC236}">
                <a16:creationId xmlns:a16="http://schemas.microsoft.com/office/drawing/2014/main" id="{00000000-0008-0000-0000-00001C000000}"/>
              </a:ext>
            </a:extLst>
          </xdr:cNvPr>
          <xdr:cNvSpPr/>
        </xdr:nvSpPr>
        <xdr:spPr>
          <a:xfrm>
            <a:off x="2598893"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5" y="46926"/>
                  <a:pt x="120726" y="42177"/>
                  <a:pt x="110871" y="39002"/>
                </a:cubicBezTo>
                <a:cubicBezTo>
                  <a:pt x="101028" y="35827"/>
                  <a:pt x="92456" y="34239"/>
                  <a:pt x="85153"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194"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40" y="225400"/>
                  <a:pt x="135115" y="238658"/>
                </a:cubicBezTo>
                <a:cubicBezTo>
                  <a:pt x="119304" y="251904"/>
                  <a:pt x="98247" y="258521"/>
                  <a:pt x="71946"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90" y="218135"/>
                  <a:pt x="102019" y="211849"/>
                </a:cubicBezTo>
                <a:cubicBezTo>
                  <a:pt x="110236" y="205562"/>
                  <a:pt x="114351" y="197396"/>
                  <a:pt x="114351" y="187388"/>
                </a:cubicBezTo>
                <a:cubicBezTo>
                  <a:pt x="114351" y="179146"/>
                  <a:pt x="111620" y="171717"/>
                  <a:pt x="106172" y="165087"/>
                </a:cubicBezTo>
                <a:cubicBezTo>
                  <a:pt x="100736" y="158471"/>
                  <a:pt x="91122" y="151206"/>
                  <a:pt x="77330" y="143294"/>
                </a:cubicBezTo>
                <a:lnTo>
                  <a:pt x="58394" y="132270"/>
                </a:lnTo>
                <a:cubicBezTo>
                  <a:pt x="39510" y="121577"/>
                  <a:pt x="25946" y="110922"/>
                  <a:pt x="17729" y="100292"/>
                </a:cubicBezTo>
                <a:cubicBezTo>
                  <a:pt x="9499"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160867</xdr:colOff>
      <xdr:row>1</xdr:row>
      <xdr:rowOff>42333</xdr:rowOff>
    </xdr:from>
    <xdr:to>
      <xdr:col>2</xdr:col>
      <xdr:colOff>1557867</xdr:colOff>
      <xdr:row>3</xdr:row>
      <xdr:rowOff>50800</xdr:rowOff>
    </xdr:to>
    <xdr:grpSp>
      <xdr:nvGrpSpPr>
        <xdr:cNvPr id="3" name="Group 352">
          <a:extLst>
            <a:ext uri="{FF2B5EF4-FFF2-40B4-BE49-F238E27FC236}">
              <a16:creationId xmlns:a16="http://schemas.microsoft.com/office/drawing/2014/main" id="{00000000-0008-0000-0100-000003000000}"/>
            </a:ext>
          </a:extLst>
        </xdr:cNvPr>
        <xdr:cNvGrpSpPr/>
      </xdr:nvGrpSpPr>
      <xdr:grpSpPr>
        <a:xfrm>
          <a:off x="160867" y="175683"/>
          <a:ext cx="2559050" cy="446617"/>
          <a:chOff x="0" y="0"/>
          <a:chExt cx="2757732" cy="479637"/>
        </a:xfrm>
      </xdr:grpSpPr>
      <xdr:sp macro="" textlink="">
        <xdr:nvSpPr>
          <xdr:cNvPr id="4" name="Shape 6">
            <a:extLst>
              <a:ext uri="{FF2B5EF4-FFF2-40B4-BE49-F238E27FC236}">
                <a16:creationId xmlns:a16="http://schemas.microsoft.com/office/drawing/2014/main" id="{00000000-0008-0000-0100-000004000000}"/>
              </a:ext>
            </a:extLst>
          </xdr:cNvPr>
          <xdr:cNvSpPr/>
        </xdr:nvSpPr>
        <xdr:spPr>
          <a:xfrm>
            <a:off x="508908"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5" name="Shape 7">
            <a:extLst>
              <a:ext uri="{FF2B5EF4-FFF2-40B4-BE49-F238E27FC236}">
                <a16:creationId xmlns:a16="http://schemas.microsoft.com/office/drawing/2014/main" id="{00000000-0008-0000-0100-000005000000}"/>
              </a:ext>
            </a:extLst>
          </xdr:cNvPr>
          <xdr:cNvSpPr/>
        </xdr:nvSpPr>
        <xdr:spPr>
          <a:xfrm>
            <a:off x="594093" y="245"/>
            <a:ext cx="85668" cy="179984"/>
          </a:xfrm>
          <a:custGeom>
            <a:avLst/>
            <a:gdLst/>
            <a:ahLst/>
            <a:cxnLst/>
            <a:rect l="0" t="0" r="0" b="0"/>
            <a:pathLst>
              <a:path w="85668" h="179984">
                <a:moveTo>
                  <a:pt x="540" y="0"/>
                </a:moveTo>
                <a:lnTo>
                  <a:pt x="2940" y="0"/>
                </a:lnTo>
                <a:lnTo>
                  <a:pt x="85668" y="179984"/>
                </a:lnTo>
                <a:lnTo>
                  <a:pt x="53448"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6" name="Shape 8">
            <a:extLst>
              <a:ext uri="{FF2B5EF4-FFF2-40B4-BE49-F238E27FC236}">
                <a16:creationId xmlns:a16="http://schemas.microsoft.com/office/drawing/2014/main" id="{00000000-0008-0000-0100-000006000000}"/>
              </a:ext>
            </a:extLst>
          </xdr:cNvPr>
          <xdr:cNvSpPr/>
        </xdr:nvSpPr>
        <xdr:spPr>
          <a:xfrm>
            <a:off x="657746" y="5898"/>
            <a:ext cx="148247" cy="174333"/>
          </a:xfrm>
          <a:custGeom>
            <a:avLst/>
            <a:gdLst/>
            <a:ahLst/>
            <a:cxnLst/>
            <a:rect l="0" t="0" r="0" b="0"/>
            <a:pathLst>
              <a:path w="148247" h="174333">
                <a:moveTo>
                  <a:pt x="0" y="0"/>
                </a:moveTo>
                <a:lnTo>
                  <a:pt x="148247" y="0"/>
                </a:lnTo>
                <a:lnTo>
                  <a:pt x="148247" y="26568"/>
                </a:lnTo>
                <a:lnTo>
                  <a:pt x="89687" y="26568"/>
                </a:lnTo>
                <a:lnTo>
                  <a:pt x="89687" y="174333"/>
                </a:lnTo>
                <a:lnTo>
                  <a:pt x="58903" y="174333"/>
                </a:lnTo>
                <a:lnTo>
                  <a:pt x="58903" y="26568"/>
                </a:lnTo>
                <a:lnTo>
                  <a:pt x="0" y="2656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7" name="Shape 9">
            <a:extLst>
              <a:ext uri="{FF2B5EF4-FFF2-40B4-BE49-F238E27FC236}">
                <a16:creationId xmlns:a16="http://schemas.microsoft.com/office/drawing/2014/main" id="{00000000-0008-0000-0100-000007000000}"/>
              </a:ext>
            </a:extLst>
          </xdr:cNvPr>
          <xdr:cNvSpPr/>
        </xdr:nvSpPr>
        <xdr:spPr>
          <a:xfrm>
            <a:off x="828100" y="5898"/>
            <a:ext cx="105448" cy="174333"/>
          </a:xfrm>
          <a:custGeom>
            <a:avLst/>
            <a:gdLst/>
            <a:ahLst/>
            <a:cxnLst/>
            <a:rect l="0" t="0" r="0" b="0"/>
            <a:pathLst>
              <a:path w="105448" h="174333">
                <a:moveTo>
                  <a:pt x="0" y="0"/>
                </a:moveTo>
                <a:lnTo>
                  <a:pt x="30531" y="0"/>
                </a:lnTo>
                <a:lnTo>
                  <a:pt x="30531" y="147041"/>
                </a:lnTo>
                <a:lnTo>
                  <a:pt x="105448" y="147041"/>
                </a:lnTo>
                <a:lnTo>
                  <a:pt x="105448" y="174333"/>
                </a:lnTo>
                <a:lnTo>
                  <a:pt x="0" y="174333"/>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8" name="Shape 10">
            <a:extLst>
              <a:ext uri="{FF2B5EF4-FFF2-40B4-BE49-F238E27FC236}">
                <a16:creationId xmlns:a16="http://schemas.microsoft.com/office/drawing/2014/main" id="{00000000-0008-0000-0100-000008000000}"/>
              </a:ext>
            </a:extLst>
          </xdr:cNvPr>
          <xdr:cNvSpPr/>
        </xdr:nvSpPr>
        <xdr:spPr>
          <a:xfrm>
            <a:off x="943270"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9" name="Shape 11">
            <a:extLst>
              <a:ext uri="{FF2B5EF4-FFF2-40B4-BE49-F238E27FC236}">
                <a16:creationId xmlns:a16="http://schemas.microsoft.com/office/drawing/2014/main" id="{00000000-0008-0000-0100-000009000000}"/>
              </a:ext>
            </a:extLst>
          </xdr:cNvPr>
          <xdr:cNvSpPr/>
        </xdr:nvSpPr>
        <xdr:spPr>
          <a:xfrm>
            <a:off x="1028455" y="245"/>
            <a:ext cx="85655" cy="179984"/>
          </a:xfrm>
          <a:custGeom>
            <a:avLst/>
            <a:gdLst/>
            <a:ahLst/>
            <a:cxnLst/>
            <a:rect l="0" t="0" r="0" b="0"/>
            <a:pathLst>
              <a:path w="85655" h="179984">
                <a:moveTo>
                  <a:pt x="540" y="0"/>
                </a:moveTo>
                <a:lnTo>
                  <a:pt x="2940" y="0"/>
                </a:lnTo>
                <a:lnTo>
                  <a:pt x="85655" y="179984"/>
                </a:lnTo>
                <a:lnTo>
                  <a:pt x="53435"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0" name="Shape 12">
            <a:extLst>
              <a:ext uri="{FF2B5EF4-FFF2-40B4-BE49-F238E27FC236}">
                <a16:creationId xmlns:a16="http://schemas.microsoft.com/office/drawing/2014/main" id="{00000000-0008-0000-0100-00000A000000}"/>
              </a:ext>
            </a:extLst>
          </xdr:cNvPr>
          <xdr:cNvSpPr/>
        </xdr:nvSpPr>
        <xdr:spPr>
          <a:xfrm>
            <a:off x="1125644" y="0"/>
            <a:ext cx="109893" cy="186118"/>
          </a:xfrm>
          <a:custGeom>
            <a:avLst/>
            <a:gdLst/>
            <a:ahLst/>
            <a:cxnLst/>
            <a:rect l="0" t="0" r="0" b="0"/>
            <a:pathLst>
              <a:path w="109893" h="186118">
                <a:moveTo>
                  <a:pt x="56629" y="0"/>
                </a:moveTo>
                <a:cubicBezTo>
                  <a:pt x="64249" y="0"/>
                  <a:pt x="71641" y="864"/>
                  <a:pt x="78816" y="2591"/>
                </a:cubicBezTo>
                <a:cubicBezTo>
                  <a:pt x="85979" y="4318"/>
                  <a:pt x="93218" y="6972"/>
                  <a:pt x="100520" y="10579"/>
                </a:cubicBezTo>
                <a:lnTo>
                  <a:pt x="99555" y="38354"/>
                </a:lnTo>
                <a:cubicBezTo>
                  <a:pt x="90894" y="33630"/>
                  <a:pt x="83261" y="30163"/>
                  <a:pt x="76645" y="27953"/>
                </a:cubicBezTo>
                <a:cubicBezTo>
                  <a:pt x="70040" y="25756"/>
                  <a:pt x="64122" y="24651"/>
                  <a:pt x="58915" y="24651"/>
                </a:cubicBezTo>
                <a:cubicBezTo>
                  <a:pt x="50902" y="24651"/>
                  <a:pt x="44590" y="26441"/>
                  <a:pt x="39980" y="29997"/>
                </a:cubicBezTo>
                <a:cubicBezTo>
                  <a:pt x="35370" y="33566"/>
                  <a:pt x="33071" y="38443"/>
                  <a:pt x="33071" y="44615"/>
                </a:cubicBezTo>
                <a:cubicBezTo>
                  <a:pt x="33071" y="49416"/>
                  <a:pt x="34747" y="53785"/>
                  <a:pt x="38113" y="57721"/>
                </a:cubicBezTo>
                <a:cubicBezTo>
                  <a:pt x="41478" y="61646"/>
                  <a:pt x="47727" y="66294"/>
                  <a:pt x="56871" y="71666"/>
                </a:cubicBezTo>
                <a:lnTo>
                  <a:pt x="69494" y="78994"/>
                </a:lnTo>
                <a:cubicBezTo>
                  <a:pt x="84087" y="87655"/>
                  <a:pt x="94463" y="96253"/>
                  <a:pt x="100635" y="104788"/>
                </a:cubicBezTo>
                <a:cubicBezTo>
                  <a:pt x="106807" y="113322"/>
                  <a:pt x="109893" y="123127"/>
                  <a:pt x="109893" y="134175"/>
                </a:cubicBezTo>
                <a:cubicBezTo>
                  <a:pt x="109893" y="149733"/>
                  <a:pt x="104419" y="162281"/>
                  <a:pt x="93485" y="171818"/>
                </a:cubicBezTo>
                <a:cubicBezTo>
                  <a:pt x="82537" y="181356"/>
                  <a:pt x="67970" y="186118"/>
                  <a:pt x="49784" y="186118"/>
                </a:cubicBezTo>
                <a:cubicBezTo>
                  <a:pt x="41440" y="186118"/>
                  <a:pt x="33325" y="185255"/>
                  <a:pt x="25425" y="183540"/>
                </a:cubicBezTo>
                <a:cubicBezTo>
                  <a:pt x="17539" y="181813"/>
                  <a:pt x="9982" y="179235"/>
                  <a:pt x="2769" y="175781"/>
                </a:cubicBezTo>
                <a:lnTo>
                  <a:pt x="0" y="141516"/>
                </a:lnTo>
                <a:cubicBezTo>
                  <a:pt x="9461" y="147612"/>
                  <a:pt x="18110" y="152095"/>
                  <a:pt x="25971" y="154978"/>
                </a:cubicBezTo>
                <a:cubicBezTo>
                  <a:pt x="33833" y="157861"/>
                  <a:pt x="41275" y="159309"/>
                  <a:pt x="48336" y="159309"/>
                </a:cubicBezTo>
                <a:cubicBezTo>
                  <a:pt x="57467" y="159309"/>
                  <a:pt x="64884" y="157048"/>
                  <a:pt x="70574" y="152514"/>
                </a:cubicBezTo>
                <a:cubicBezTo>
                  <a:pt x="76264" y="147993"/>
                  <a:pt x="79108" y="142113"/>
                  <a:pt x="79108" y="134899"/>
                </a:cubicBezTo>
                <a:cubicBezTo>
                  <a:pt x="79108" y="128892"/>
                  <a:pt x="77203" y="123507"/>
                  <a:pt x="73406" y="118732"/>
                </a:cubicBezTo>
                <a:cubicBezTo>
                  <a:pt x="69596" y="113970"/>
                  <a:pt x="62967" y="108775"/>
                  <a:pt x="53505" y="103162"/>
                </a:cubicBezTo>
                <a:lnTo>
                  <a:pt x="40399" y="95225"/>
                </a:lnTo>
                <a:cubicBezTo>
                  <a:pt x="27089" y="87376"/>
                  <a:pt x="17653" y="79654"/>
                  <a:pt x="12078" y="72085"/>
                </a:cubicBezTo>
                <a:cubicBezTo>
                  <a:pt x="6515" y="64503"/>
                  <a:pt x="3734" y="55829"/>
                  <a:pt x="3734" y="46050"/>
                </a:cubicBezTo>
                <a:cubicBezTo>
                  <a:pt x="3734" y="32423"/>
                  <a:pt x="8623" y="21349"/>
                  <a:pt x="18402" y="12814"/>
                </a:cubicBezTo>
                <a:cubicBezTo>
                  <a:pt x="28169" y="4267"/>
                  <a:pt x="40919" y="0"/>
                  <a:pt x="56629"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1" name="Shape 13">
            <a:extLst>
              <a:ext uri="{FF2B5EF4-FFF2-40B4-BE49-F238E27FC236}">
                <a16:creationId xmlns:a16="http://schemas.microsoft.com/office/drawing/2014/main" id="{00000000-0008-0000-0100-00000B000000}"/>
              </a:ext>
            </a:extLst>
          </xdr:cNvPr>
          <xdr:cNvSpPr/>
        </xdr:nvSpPr>
        <xdr:spPr>
          <a:xfrm>
            <a:off x="0" y="2574"/>
            <a:ext cx="441503" cy="477063"/>
          </a:xfrm>
          <a:custGeom>
            <a:avLst/>
            <a:gdLst/>
            <a:ahLst/>
            <a:cxnLst/>
            <a:rect l="0" t="0" r="0" b="0"/>
            <a:pathLst>
              <a:path w="441503" h="477063">
                <a:moveTo>
                  <a:pt x="36297" y="0"/>
                </a:moveTo>
                <a:lnTo>
                  <a:pt x="405244" y="0"/>
                </a:lnTo>
                <a:cubicBezTo>
                  <a:pt x="425259" y="0"/>
                  <a:pt x="441503" y="14935"/>
                  <a:pt x="441503" y="33363"/>
                </a:cubicBezTo>
                <a:lnTo>
                  <a:pt x="441503" y="443674"/>
                </a:lnTo>
                <a:cubicBezTo>
                  <a:pt x="441503" y="462115"/>
                  <a:pt x="425259" y="477063"/>
                  <a:pt x="405244" y="477063"/>
                </a:cubicBezTo>
                <a:lnTo>
                  <a:pt x="36297" y="477063"/>
                </a:lnTo>
                <a:cubicBezTo>
                  <a:pt x="16269" y="477063"/>
                  <a:pt x="0" y="462115"/>
                  <a:pt x="0" y="443674"/>
                </a:cubicBezTo>
                <a:lnTo>
                  <a:pt x="0" y="33363"/>
                </a:lnTo>
                <a:cubicBezTo>
                  <a:pt x="0" y="14935"/>
                  <a:pt x="16269" y="0"/>
                  <a:pt x="36297" y="0"/>
                </a:cubicBezTo>
                <a:close/>
              </a:path>
            </a:pathLst>
          </a:custGeom>
          <a:ln w="0" cap="flat">
            <a:miter lim="127000"/>
          </a:ln>
        </xdr:spPr>
        <xdr:style>
          <a:lnRef idx="0">
            <a:srgbClr val="000000">
              <a:alpha val="0"/>
            </a:srgbClr>
          </a:lnRef>
          <a:fillRef idx="1">
            <a:srgbClr val="9E2A39"/>
          </a:fillRef>
          <a:effectRef idx="0">
            <a:scrgbClr r="0" g="0" b="0"/>
          </a:effectRef>
          <a:fontRef idx="none"/>
        </xdr:style>
        <xdr:txBody>
          <a:bodyPr wrap="square"/>
          <a:lstStyle/>
          <a:p>
            <a:endParaRPr lang="es-PY">
              <a:solidFill>
                <a:schemeClr val="bg1"/>
              </a:solidFill>
            </a:endParaRPr>
          </a:p>
        </xdr:txBody>
      </xdr:sp>
      <xdr:sp macro="" textlink="">
        <xdr:nvSpPr>
          <xdr:cNvPr id="12" name="Shape 14">
            <a:extLst>
              <a:ext uri="{FF2B5EF4-FFF2-40B4-BE49-F238E27FC236}">
                <a16:creationId xmlns:a16="http://schemas.microsoft.com/office/drawing/2014/main" id="{00000000-0008-0000-0100-00000C000000}"/>
              </a:ext>
            </a:extLst>
          </xdr:cNvPr>
          <xdr:cNvSpPr/>
        </xdr:nvSpPr>
        <xdr:spPr>
          <a:xfrm>
            <a:off x="135181" y="255691"/>
            <a:ext cx="78537" cy="203556"/>
          </a:xfrm>
          <a:custGeom>
            <a:avLst/>
            <a:gdLst/>
            <a:ahLst/>
            <a:cxnLst/>
            <a:rect l="0" t="0" r="0" b="0"/>
            <a:pathLst>
              <a:path w="78537" h="203556">
                <a:moveTo>
                  <a:pt x="14199" y="0"/>
                </a:moveTo>
                <a:cubicBezTo>
                  <a:pt x="51092" y="11074"/>
                  <a:pt x="78537" y="51829"/>
                  <a:pt x="78537" y="100419"/>
                </a:cubicBezTo>
                <a:cubicBezTo>
                  <a:pt x="78537" y="155092"/>
                  <a:pt x="43879" y="199835"/>
                  <a:pt x="0" y="203556"/>
                </a:cubicBezTo>
                <a:cubicBezTo>
                  <a:pt x="31382" y="186842"/>
                  <a:pt x="53619" y="145402"/>
                  <a:pt x="53619" y="96914"/>
                </a:cubicBezTo>
                <a:cubicBezTo>
                  <a:pt x="53619" y="56083"/>
                  <a:pt x="37871" y="20358"/>
                  <a:pt x="1419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3" name="Shape 15">
            <a:extLst>
              <a:ext uri="{FF2B5EF4-FFF2-40B4-BE49-F238E27FC236}">
                <a16:creationId xmlns:a16="http://schemas.microsoft.com/office/drawing/2014/main" id="{00000000-0008-0000-0100-00000D000000}"/>
              </a:ext>
            </a:extLst>
          </xdr:cNvPr>
          <xdr:cNvSpPr/>
        </xdr:nvSpPr>
        <xdr:spPr>
          <a:xfrm>
            <a:off x="224311" y="274260"/>
            <a:ext cx="100114" cy="189090"/>
          </a:xfrm>
          <a:custGeom>
            <a:avLst/>
            <a:gdLst/>
            <a:ahLst/>
            <a:cxnLst/>
            <a:rect l="0" t="0" r="0" b="0"/>
            <a:pathLst>
              <a:path w="100114" h="189090">
                <a:moveTo>
                  <a:pt x="49606" y="0"/>
                </a:moveTo>
                <a:cubicBezTo>
                  <a:pt x="31585" y="22949"/>
                  <a:pt x="23635" y="58661"/>
                  <a:pt x="31179" y="96253"/>
                </a:cubicBezTo>
                <a:cubicBezTo>
                  <a:pt x="40069" y="140830"/>
                  <a:pt x="68212" y="174930"/>
                  <a:pt x="100114" y="184620"/>
                </a:cubicBezTo>
                <a:cubicBezTo>
                  <a:pt x="59080" y="189090"/>
                  <a:pt x="18999" y="154229"/>
                  <a:pt x="8928" y="103962"/>
                </a:cubicBezTo>
                <a:cubicBezTo>
                  <a:pt x="0" y="59258"/>
                  <a:pt x="17678" y="16827"/>
                  <a:pt x="49606"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4" name="Shape 16">
            <a:extLst>
              <a:ext uri="{FF2B5EF4-FFF2-40B4-BE49-F238E27FC236}">
                <a16:creationId xmlns:a16="http://schemas.microsoft.com/office/drawing/2014/main" id="{00000000-0008-0000-0100-00000E000000}"/>
              </a:ext>
            </a:extLst>
          </xdr:cNvPr>
          <xdr:cNvSpPr/>
        </xdr:nvSpPr>
        <xdr:spPr>
          <a:xfrm>
            <a:off x="74643" y="22414"/>
            <a:ext cx="283655" cy="244666"/>
          </a:xfrm>
          <a:custGeom>
            <a:avLst/>
            <a:gdLst/>
            <a:ahLst/>
            <a:cxnLst/>
            <a:rect l="0" t="0" r="0" b="0"/>
            <a:pathLst>
              <a:path w="283655" h="244666">
                <a:moveTo>
                  <a:pt x="154889" y="0"/>
                </a:moveTo>
                <a:cubicBezTo>
                  <a:pt x="158153" y="0"/>
                  <a:pt x="161379" y="165"/>
                  <a:pt x="164592" y="470"/>
                </a:cubicBezTo>
                <a:cubicBezTo>
                  <a:pt x="106896" y="1778"/>
                  <a:pt x="59969" y="47879"/>
                  <a:pt x="55232" y="106337"/>
                </a:cubicBezTo>
                <a:cubicBezTo>
                  <a:pt x="81369" y="107429"/>
                  <a:pt x="113970" y="102133"/>
                  <a:pt x="147625" y="89980"/>
                </a:cubicBezTo>
                <a:cubicBezTo>
                  <a:pt x="207899" y="68263"/>
                  <a:pt x="251676" y="31852"/>
                  <a:pt x="255727" y="2756"/>
                </a:cubicBezTo>
                <a:cubicBezTo>
                  <a:pt x="255892" y="3061"/>
                  <a:pt x="256057" y="3429"/>
                  <a:pt x="256184" y="3721"/>
                </a:cubicBezTo>
                <a:cubicBezTo>
                  <a:pt x="267335" y="34163"/>
                  <a:pt x="219519" y="79362"/>
                  <a:pt x="149288" y="104686"/>
                </a:cubicBezTo>
                <a:cubicBezTo>
                  <a:pt x="114884" y="117119"/>
                  <a:pt x="81496" y="122365"/>
                  <a:pt x="55029" y="120942"/>
                </a:cubicBezTo>
                <a:cubicBezTo>
                  <a:pt x="55435" y="131394"/>
                  <a:pt x="57086" y="141516"/>
                  <a:pt x="60020" y="151041"/>
                </a:cubicBezTo>
                <a:cubicBezTo>
                  <a:pt x="86639" y="152692"/>
                  <a:pt x="120510" y="147384"/>
                  <a:pt x="155435" y="134785"/>
                </a:cubicBezTo>
                <a:cubicBezTo>
                  <a:pt x="215697" y="113056"/>
                  <a:pt x="259448" y="76708"/>
                  <a:pt x="263601" y="47587"/>
                </a:cubicBezTo>
                <a:cubicBezTo>
                  <a:pt x="263703" y="47879"/>
                  <a:pt x="263855" y="48197"/>
                  <a:pt x="263982" y="48552"/>
                </a:cubicBezTo>
                <a:cubicBezTo>
                  <a:pt x="275171" y="78956"/>
                  <a:pt x="227355" y="124155"/>
                  <a:pt x="157099" y="149441"/>
                </a:cubicBezTo>
                <a:cubicBezTo>
                  <a:pt x="123901" y="161417"/>
                  <a:pt x="91757" y="166726"/>
                  <a:pt x="65811" y="165862"/>
                </a:cubicBezTo>
                <a:cubicBezTo>
                  <a:pt x="70815" y="176670"/>
                  <a:pt x="77356" y="186550"/>
                  <a:pt x="85242" y="195186"/>
                </a:cubicBezTo>
                <a:cubicBezTo>
                  <a:pt x="108648" y="194247"/>
                  <a:pt x="135953" y="188938"/>
                  <a:pt x="163919" y="178854"/>
                </a:cubicBezTo>
                <a:cubicBezTo>
                  <a:pt x="224168" y="157124"/>
                  <a:pt x="267945" y="120764"/>
                  <a:pt x="272021" y="91643"/>
                </a:cubicBezTo>
                <a:cubicBezTo>
                  <a:pt x="272123" y="91948"/>
                  <a:pt x="272313" y="92278"/>
                  <a:pt x="272428" y="92596"/>
                </a:cubicBezTo>
                <a:cubicBezTo>
                  <a:pt x="283655" y="123038"/>
                  <a:pt x="235788" y="168237"/>
                  <a:pt x="165570" y="193497"/>
                </a:cubicBezTo>
                <a:cubicBezTo>
                  <a:pt x="142748" y="201752"/>
                  <a:pt x="120383" y="206832"/>
                  <a:pt x="100165" y="208915"/>
                </a:cubicBezTo>
                <a:cubicBezTo>
                  <a:pt x="118910" y="223279"/>
                  <a:pt x="141999" y="231864"/>
                  <a:pt x="167119" y="231864"/>
                </a:cubicBezTo>
                <a:cubicBezTo>
                  <a:pt x="202717" y="231864"/>
                  <a:pt x="234378" y="214833"/>
                  <a:pt x="254940" y="188252"/>
                </a:cubicBezTo>
                <a:cubicBezTo>
                  <a:pt x="233845" y="222161"/>
                  <a:pt x="196952" y="244666"/>
                  <a:pt x="154889" y="244666"/>
                </a:cubicBezTo>
                <a:cubicBezTo>
                  <a:pt x="122707" y="244666"/>
                  <a:pt x="93447" y="231381"/>
                  <a:pt x="72060" y="209868"/>
                </a:cubicBezTo>
                <a:cubicBezTo>
                  <a:pt x="44209" y="208547"/>
                  <a:pt x="23952" y="199898"/>
                  <a:pt x="18224" y="184277"/>
                </a:cubicBezTo>
                <a:cubicBezTo>
                  <a:pt x="16624" y="179959"/>
                  <a:pt x="16307" y="175336"/>
                  <a:pt x="16954" y="170548"/>
                </a:cubicBezTo>
                <a:cubicBezTo>
                  <a:pt x="22250" y="183375"/>
                  <a:pt x="37655" y="191364"/>
                  <a:pt x="58966" y="194196"/>
                </a:cubicBezTo>
                <a:cubicBezTo>
                  <a:pt x="52337" y="184785"/>
                  <a:pt x="46977" y="174409"/>
                  <a:pt x="43129" y="163233"/>
                </a:cubicBezTo>
                <a:cubicBezTo>
                  <a:pt x="26022" y="159398"/>
                  <a:pt x="13957" y="151676"/>
                  <a:pt x="9792" y="140170"/>
                </a:cubicBezTo>
                <a:cubicBezTo>
                  <a:pt x="8179" y="135915"/>
                  <a:pt x="7849" y="131293"/>
                  <a:pt x="8484" y="126492"/>
                </a:cubicBezTo>
                <a:cubicBezTo>
                  <a:pt x="12776" y="136792"/>
                  <a:pt x="23622" y="143891"/>
                  <a:pt x="38811" y="147790"/>
                </a:cubicBezTo>
                <a:cubicBezTo>
                  <a:pt x="37071" y="139586"/>
                  <a:pt x="36182" y="131089"/>
                  <a:pt x="36182" y="122352"/>
                </a:cubicBezTo>
                <a:cubicBezTo>
                  <a:pt x="36182" y="121082"/>
                  <a:pt x="36322" y="119850"/>
                  <a:pt x="36385" y="118605"/>
                </a:cubicBezTo>
                <a:cubicBezTo>
                  <a:pt x="18720" y="114872"/>
                  <a:pt x="6236" y="107112"/>
                  <a:pt x="1943" y="95377"/>
                </a:cubicBezTo>
                <a:cubicBezTo>
                  <a:pt x="381" y="91097"/>
                  <a:pt x="0" y="86474"/>
                  <a:pt x="673" y="81712"/>
                </a:cubicBezTo>
                <a:cubicBezTo>
                  <a:pt x="5575" y="93447"/>
                  <a:pt x="18974" y="101067"/>
                  <a:pt x="37605" y="104458"/>
                </a:cubicBezTo>
                <a:cubicBezTo>
                  <a:pt x="45987" y="45403"/>
                  <a:pt x="95237" y="0"/>
                  <a:pt x="15488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5" name="Shape 367">
            <a:extLst>
              <a:ext uri="{FF2B5EF4-FFF2-40B4-BE49-F238E27FC236}">
                <a16:creationId xmlns:a16="http://schemas.microsoft.com/office/drawing/2014/main" id="{00000000-0008-0000-0100-00000F000000}"/>
              </a:ext>
            </a:extLst>
          </xdr:cNvPr>
          <xdr:cNvSpPr/>
        </xdr:nvSpPr>
        <xdr:spPr>
          <a:xfrm>
            <a:off x="532619"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6" name="Shape 18">
            <a:extLst>
              <a:ext uri="{FF2B5EF4-FFF2-40B4-BE49-F238E27FC236}">
                <a16:creationId xmlns:a16="http://schemas.microsoft.com/office/drawing/2014/main" id="{00000000-0008-0000-0100-000010000000}"/>
              </a:ext>
            </a:extLst>
          </xdr:cNvPr>
          <xdr:cNvSpPr/>
        </xdr:nvSpPr>
        <xdr:spPr>
          <a:xfrm>
            <a:off x="640873"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3"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7" name="Shape 19">
            <a:extLst>
              <a:ext uri="{FF2B5EF4-FFF2-40B4-BE49-F238E27FC236}">
                <a16:creationId xmlns:a16="http://schemas.microsoft.com/office/drawing/2014/main" id="{00000000-0008-0000-0100-000011000000}"/>
              </a:ext>
            </a:extLst>
          </xdr:cNvPr>
          <xdr:cNvSpPr/>
        </xdr:nvSpPr>
        <xdr:spPr>
          <a:xfrm>
            <a:off x="877217" y="227046"/>
            <a:ext cx="232448" cy="252057"/>
          </a:xfrm>
          <a:custGeom>
            <a:avLst/>
            <a:gdLst/>
            <a:ahLst/>
            <a:cxnLst/>
            <a:rect l="0" t="0" r="0" b="0"/>
            <a:pathLst>
              <a:path w="232448" h="252057">
                <a:moveTo>
                  <a:pt x="187960" y="0"/>
                </a:moveTo>
                <a:lnTo>
                  <a:pt x="232448" y="38"/>
                </a:lnTo>
                <a:lnTo>
                  <a:pt x="117831" y="252057"/>
                </a:lnTo>
                <a:lnTo>
                  <a:pt x="114351" y="252057"/>
                </a:lnTo>
                <a:lnTo>
                  <a:pt x="0" y="38"/>
                </a:lnTo>
                <a:lnTo>
                  <a:pt x="47066" y="38"/>
                </a:lnTo>
                <a:lnTo>
                  <a:pt x="117399" y="158839"/>
                </a:lnTo>
                <a:lnTo>
                  <a:pt x="18796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8" name="Shape 20">
            <a:extLst>
              <a:ext uri="{FF2B5EF4-FFF2-40B4-BE49-F238E27FC236}">
                <a16:creationId xmlns:a16="http://schemas.microsoft.com/office/drawing/2014/main" id="{00000000-0008-0000-0100-000012000000}"/>
              </a:ext>
            </a:extLst>
          </xdr:cNvPr>
          <xdr:cNvSpPr/>
        </xdr:nvSpPr>
        <xdr:spPr>
          <a:xfrm>
            <a:off x="1135987"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9" name="Shape 21">
            <a:extLst>
              <a:ext uri="{FF2B5EF4-FFF2-40B4-BE49-F238E27FC236}">
                <a16:creationId xmlns:a16="http://schemas.microsoft.com/office/drawing/2014/main" id="{00000000-0008-0000-0100-000013000000}"/>
              </a:ext>
            </a:extLst>
          </xdr:cNvPr>
          <xdr:cNvSpPr/>
        </xdr:nvSpPr>
        <xdr:spPr>
          <a:xfrm>
            <a:off x="1335307" y="227073"/>
            <a:ext cx="82982" cy="242176"/>
          </a:xfrm>
          <a:custGeom>
            <a:avLst/>
            <a:gdLst/>
            <a:ahLst/>
            <a:cxnLst/>
            <a:rect l="0" t="0" r="0" b="0"/>
            <a:pathLst>
              <a:path w="82982" h="242176">
                <a:moveTo>
                  <a:pt x="0" y="0"/>
                </a:moveTo>
                <a:lnTo>
                  <a:pt x="58395" y="0"/>
                </a:lnTo>
                <a:lnTo>
                  <a:pt x="82982" y="866"/>
                </a:lnTo>
                <a:lnTo>
                  <a:pt x="82982" y="36473"/>
                </a:lnTo>
                <a:lnTo>
                  <a:pt x="59792" y="34582"/>
                </a:lnTo>
                <a:lnTo>
                  <a:pt x="43447" y="34582"/>
                </a:lnTo>
                <a:lnTo>
                  <a:pt x="43447" y="110566"/>
                </a:lnTo>
                <a:lnTo>
                  <a:pt x="63779" y="110566"/>
                </a:lnTo>
                <a:lnTo>
                  <a:pt x="82982" y="108682"/>
                </a:lnTo>
                <a:lnTo>
                  <a:pt x="82982" y="165670"/>
                </a:lnTo>
                <a:lnTo>
                  <a:pt x="64757" y="141681"/>
                </a:lnTo>
                <a:lnTo>
                  <a:pt x="43447" y="141630"/>
                </a:lnTo>
                <a:lnTo>
                  <a:pt x="43447" y="242176"/>
                </a:lnTo>
                <a:lnTo>
                  <a:pt x="0" y="242176"/>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0" name="Shape 22">
            <a:extLst>
              <a:ext uri="{FF2B5EF4-FFF2-40B4-BE49-F238E27FC236}">
                <a16:creationId xmlns:a16="http://schemas.microsoft.com/office/drawing/2014/main" id="{00000000-0008-0000-0100-000014000000}"/>
              </a:ext>
            </a:extLst>
          </xdr:cNvPr>
          <xdr:cNvSpPr/>
        </xdr:nvSpPr>
        <xdr:spPr>
          <a:xfrm>
            <a:off x="1418289" y="227939"/>
            <a:ext cx="109918" cy="241400"/>
          </a:xfrm>
          <a:custGeom>
            <a:avLst/>
            <a:gdLst/>
            <a:ahLst/>
            <a:cxnLst/>
            <a:rect l="0" t="0" r="0" b="0"/>
            <a:pathLst>
              <a:path w="109918" h="241400">
                <a:moveTo>
                  <a:pt x="0" y="0"/>
                </a:moveTo>
                <a:lnTo>
                  <a:pt x="2915" y="103"/>
                </a:lnTo>
                <a:cubicBezTo>
                  <a:pt x="10938" y="747"/>
                  <a:pt x="17818" y="1712"/>
                  <a:pt x="23558" y="2995"/>
                </a:cubicBezTo>
                <a:cubicBezTo>
                  <a:pt x="35014" y="5548"/>
                  <a:pt x="45237" y="9891"/>
                  <a:pt x="54216" y="16013"/>
                </a:cubicBezTo>
                <a:cubicBezTo>
                  <a:pt x="63195" y="22147"/>
                  <a:pt x="70358" y="29741"/>
                  <a:pt x="75692" y="38809"/>
                </a:cubicBezTo>
                <a:cubicBezTo>
                  <a:pt x="81013" y="47890"/>
                  <a:pt x="83680" y="57478"/>
                  <a:pt x="83680" y="67613"/>
                </a:cubicBezTo>
                <a:cubicBezTo>
                  <a:pt x="83680" y="83539"/>
                  <a:pt x="78956" y="97293"/>
                  <a:pt x="69520" y="108875"/>
                </a:cubicBezTo>
                <a:cubicBezTo>
                  <a:pt x="60071" y="120445"/>
                  <a:pt x="46380" y="129144"/>
                  <a:pt x="28422" y="134923"/>
                </a:cubicBezTo>
                <a:lnTo>
                  <a:pt x="109918" y="241311"/>
                </a:lnTo>
                <a:lnTo>
                  <a:pt x="58191" y="241400"/>
                </a:lnTo>
                <a:lnTo>
                  <a:pt x="0" y="164804"/>
                </a:lnTo>
                <a:lnTo>
                  <a:pt x="0" y="107816"/>
                </a:lnTo>
                <a:lnTo>
                  <a:pt x="6069" y="107221"/>
                </a:lnTo>
                <a:cubicBezTo>
                  <a:pt x="13354" y="105567"/>
                  <a:pt x="19501" y="103084"/>
                  <a:pt x="24511" y="99769"/>
                </a:cubicBezTo>
                <a:cubicBezTo>
                  <a:pt x="34531" y="93140"/>
                  <a:pt x="39535" y="83539"/>
                  <a:pt x="39535" y="70953"/>
                </a:cubicBezTo>
                <a:cubicBezTo>
                  <a:pt x="39535" y="58367"/>
                  <a:pt x="34493" y="49033"/>
                  <a:pt x="24422" y="42898"/>
                </a:cubicBezTo>
                <a:cubicBezTo>
                  <a:pt x="19380" y="39838"/>
                  <a:pt x="12894" y="37542"/>
                  <a:pt x="4959" y="36012"/>
                </a:cubicBezTo>
                <a:lnTo>
                  <a:pt x="0" y="3560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1" name="Shape 23">
            <a:extLst>
              <a:ext uri="{FF2B5EF4-FFF2-40B4-BE49-F238E27FC236}">
                <a16:creationId xmlns:a16="http://schemas.microsoft.com/office/drawing/2014/main" id="{00000000-0008-0000-0100-000015000000}"/>
              </a:ext>
            </a:extLst>
          </xdr:cNvPr>
          <xdr:cNvSpPr/>
        </xdr:nvSpPr>
        <xdr:spPr>
          <a:xfrm>
            <a:off x="1546640"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4" y="46926"/>
                  <a:pt x="120726" y="42177"/>
                  <a:pt x="110871" y="39002"/>
                </a:cubicBezTo>
                <a:cubicBezTo>
                  <a:pt x="101029" y="35827"/>
                  <a:pt x="92456" y="34239"/>
                  <a:pt x="85154"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207"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39" y="225400"/>
                  <a:pt x="135115" y="238658"/>
                </a:cubicBezTo>
                <a:cubicBezTo>
                  <a:pt x="119304" y="251904"/>
                  <a:pt x="98247" y="258521"/>
                  <a:pt x="71945"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89" y="218135"/>
                  <a:pt x="102019" y="211849"/>
                </a:cubicBezTo>
                <a:cubicBezTo>
                  <a:pt x="110236" y="205562"/>
                  <a:pt x="114351" y="197396"/>
                  <a:pt x="114351" y="187388"/>
                </a:cubicBezTo>
                <a:cubicBezTo>
                  <a:pt x="114351" y="179146"/>
                  <a:pt x="111620" y="171717"/>
                  <a:pt x="106185" y="165087"/>
                </a:cubicBezTo>
                <a:cubicBezTo>
                  <a:pt x="100736" y="158471"/>
                  <a:pt x="91123" y="151206"/>
                  <a:pt x="77343" y="143294"/>
                </a:cubicBezTo>
                <a:lnTo>
                  <a:pt x="58395" y="132270"/>
                </a:lnTo>
                <a:cubicBezTo>
                  <a:pt x="39510" y="121577"/>
                  <a:pt x="25946" y="110922"/>
                  <a:pt x="17729" y="100292"/>
                </a:cubicBezTo>
                <a:cubicBezTo>
                  <a:pt x="9500"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2" name="Shape 368">
            <a:extLst>
              <a:ext uri="{FF2B5EF4-FFF2-40B4-BE49-F238E27FC236}">
                <a16:creationId xmlns:a16="http://schemas.microsoft.com/office/drawing/2014/main" id="{00000000-0008-0000-0100-000016000000}"/>
              </a:ext>
            </a:extLst>
          </xdr:cNvPr>
          <xdr:cNvSpPr/>
        </xdr:nvSpPr>
        <xdr:spPr>
          <a:xfrm>
            <a:off x="1754486"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3" name="Shape 25">
            <a:extLst>
              <a:ext uri="{FF2B5EF4-FFF2-40B4-BE49-F238E27FC236}">
                <a16:creationId xmlns:a16="http://schemas.microsoft.com/office/drawing/2014/main" id="{00000000-0008-0000-0100-000017000000}"/>
              </a:ext>
            </a:extLst>
          </xdr:cNvPr>
          <xdr:cNvSpPr/>
        </xdr:nvSpPr>
        <xdr:spPr>
          <a:xfrm>
            <a:off x="1845366" y="219237"/>
            <a:ext cx="125476" cy="257861"/>
          </a:xfrm>
          <a:custGeom>
            <a:avLst/>
            <a:gdLst/>
            <a:ahLst/>
            <a:cxnLst/>
            <a:rect l="0" t="0" r="0" b="0"/>
            <a:pathLst>
              <a:path w="125476" h="257861">
                <a:moveTo>
                  <a:pt x="125311" y="0"/>
                </a:moveTo>
                <a:lnTo>
                  <a:pt x="125476" y="16"/>
                </a:lnTo>
                <a:lnTo>
                  <a:pt x="125476" y="41118"/>
                </a:lnTo>
                <a:lnTo>
                  <a:pt x="125311" y="41085"/>
                </a:lnTo>
                <a:cubicBezTo>
                  <a:pt x="102832" y="41085"/>
                  <a:pt x="83909" y="49466"/>
                  <a:pt x="68567" y="66218"/>
                </a:cubicBezTo>
                <a:cubicBezTo>
                  <a:pt x="53213" y="82969"/>
                  <a:pt x="45542" y="103873"/>
                  <a:pt x="45542" y="128930"/>
                </a:cubicBezTo>
                <a:cubicBezTo>
                  <a:pt x="45542" y="153860"/>
                  <a:pt x="53175" y="174739"/>
                  <a:pt x="68478" y="191554"/>
                </a:cubicBezTo>
                <a:cubicBezTo>
                  <a:pt x="83769" y="208369"/>
                  <a:pt x="102705" y="216776"/>
                  <a:pt x="125311" y="216776"/>
                </a:cubicBezTo>
                <a:lnTo>
                  <a:pt x="125476" y="216743"/>
                </a:lnTo>
                <a:lnTo>
                  <a:pt x="125476" y="257844"/>
                </a:lnTo>
                <a:lnTo>
                  <a:pt x="125311" y="257861"/>
                </a:lnTo>
                <a:cubicBezTo>
                  <a:pt x="108725" y="257861"/>
                  <a:pt x="92862" y="254686"/>
                  <a:pt x="77686" y="248336"/>
                </a:cubicBezTo>
                <a:cubicBezTo>
                  <a:pt x="62509" y="241999"/>
                  <a:pt x="48895" y="232778"/>
                  <a:pt x="36843" y="220688"/>
                </a:cubicBezTo>
                <a:cubicBezTo>
                  <a:pt x="24803" y="208610"/>
                  <a:pt x="15646" y="194805"/>
                  <a:pt x="9385" y="179286"/>
                </a:cubicBezTo>
                <a:cubicBezTo>
                  <a:pt x="3137" y="163754"/>
                  <a:pt x="0" y="146964"/>
                  <a:pt x="0" y="128930"/>
                </a:cubicBezTo>
                <a:cubicBezTo>
                  <a:pt x="0" y="113678"/>
                  <a:pt x="2172" y="99403"/>
                  <a:pt x="6515" y="86093"/>
                </a:cubicBezTo>
                <a:cubicBezTo>
                  <a:pt x="10871" y="72784"/>
                  <a:pt x="17323" y="60515"/>
                  <a:pt x="25895" y="49263"/>
                </a:cubicBezTo>
                <a:cubicBezTo>
                  <a:pt x="37605" y="33795"/>
                  <a:pt x="52172" y="21704"/>
                  <a:pt x="69609" y="13018"/>
                </a:cubicBezTo>
                <a:cubicBezTo>
                  <a:pt x="87046" y="4343"/>
                  <a:pt x="105601" y="0"/>
                  <a:pt x="125311"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4" name="Shape 26">
            <a:extLst>
              <a:ext uri="{FF2B5EF4-FFF2-40B4-BE49-F238E27FC236}">
                <a16:creationId xmlns:a16="http://schemas.microsoft.com/office/drawing/2014/main" id="{00000000-0008-0000-0100-000018000000}"/>
              </a:ext>
            </a:extLst>
          </xdr:cNvPr>
          <xdr:cNvSpPr/>
        </xdr:nvSpPr>
        <xdr:spPr>
          <a:xfrm>
            <a:off x="1970842" y="219253"/>
            <a:ext cx="125133" cy="257828"/>
          </a:xfrm>
          <a:custGeom>
            <a:avLst/>
            <a:gdLst/>
            <a:ahLst/>
            <a:cxnLst/>
            <a:rect l="0" t="0" r="0" b="0"/>
            <a:pathLst>
              <a:path w="125133" h="257828">
                <a:moveTo>
                  <a:pt x="0" y="0"/>
                </a:moveTo>
                <a:lnTo>
                  <a:pt x="24443" y="2384"/>
                </a:lnTo>
                <a:cubicBezTo>
                  <a:pt x="32452" y="3984"/>
                  <a:pt x="40265" y="6385"/>
                  <a:pt x="47879" y="9585"/>
                </a:cubicBezTo>
                <a:cubicBezTo>
                  <a:pt x="63119" y="15986"/>
                  <a:pt x="76619" y="25168"/>
                  <a:pt x="88367" y="37144"/>
                </a:cubicBezTo>
                <a:cubicBezTo>
                  <a:pt x="100127" y="49108"/>
                  <a:pt x="109195" y="62912"/>
                  <a:pt x="115570" y="78559"/>
                </a:cubicBezTo>
                <a:cubicBezTo>
                  <a:pt x="121933" y="94205"/>
                  <a:pt x="125133" y="110982"/>
                  <a:pt x="125133" y="128914"/>
                </a:cubicBezTo>
                <a:cubicBezTo>
                  <a:pt x="125133" y="146720"/>
                  <a:pt x="121996" y="163433"/>
                  <a:pt x="115735" y="179003"/>
                </a:cubicBezTo>
                <a:cubicBezTo>
                  <a:pt x="109487" y="194599"/>
                  <a:pt x="100419" y="208404"/>
                  <a:pt x="88545" y="220431"/>
                </a:cubicBezTo>
                <a:cubicBezTo>
                  <a:pt x="76670" y="232457"/>
                  <a:pt x="62992" y="241703"/>
                  <a:pt x="47523" y="248155"/>
                </a:cubicBezTo>
                <a:cubicBezTo>
                  <a:pt x="39796" y="251380"/>
                  <a:pt x="31953" y="253803"/>
                  <a:pt x="24003" y="255419"/>
                </a:cubicBezTo>
                <a:lnTo>
                  <a:pt x="0" y="257828"/>
                </a:lnTo>
                <a:lnTo>
                  <a:pt x="0" y="216727"/>
                </a:lnTo>
                <a:lnTo>
                  <a:pt x="30914" y="210474"/>
                </a:lnTo>
                <a:cubicBezTo>
                  <a:pt x="40399" y="206283"/>
                  <a:pt x="49009" y="199996"/>
                  <a:pt x="56744" y="191614"/>
                </a:cubicBezTo>
                <a:cubicBezTo>
                  <a:pt x="72200" y="174863"/>
                  <a:pt x="79934" y="153971"/>
                  <a:pt x="79934" y="128914"/>
                </a:cubicBezTo>
                <a:cubicBezTo>
                  <a:pt x="79934" y="103972"/>
                  <a:pt x="72289" y="83093"/>
                  <a:pt x="56998" y="66278"/>
                </a:cubicBezTo>
                <a:cubicBezTo>
                  <a:pt x="49352" y="57877"/>
                  <a:pt x="40767" y="51574"/>
                  <a:pt x="31241" y="47372"/>
                </a:cubicBezTo>
                <a:lnTo>
                  <a:pt x="0" y="4110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5" name="Shape 27">
            <a:extLst>
              <a:ext uri="{FF2B5EF4-FFF2-40B4-BE49-F238E27FC236}">
                <a16:creationId xmlns:a16="http://schemas.microsoft.com/office/drawing/2014/main" id="{00000000-0008-0000-0100-000019000000}"/>
              </a:ext>
            </a:extLst>
          </xdr:cNvPr>
          <xdr:cNvSpPr/>
        </xdr:nvSpPr>
        <xdr:spPr>
          <a:xfrm>
            <a:off x="2141144"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2"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6" name="Shape 28">
            <a:extLst>
              <a:ext uri="{FF2B5EF4-FFF2-40B4-BE49-F238E27FC236}">
                <a16:creationId xmlns:a16="http://schemas.microsoft.com/office/drawing/2014/main" id="{00000000-0008-0000-0100-00001A000000}"/>
              </a:ext>
            </a:extLst>
          </xdr:cNvPr>
          <xdr:cNvSpPr/>
        </xdr:nvSpPr>
        <xdr:spPr>
          <a:xfrm>
            <a:off x="2413818"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7" name="Shape 29">
            <a:extLst>
              <a:ext uri="{FF2B5EF4-FFF2-40B4-BE49-F238E27FC236}">
                <a16:creationId xmlns:a16="http://schemas.microsoft.com/office/drawing/2014/main" id="{00000000-0008-0000-0100-00001B000000}"/>
              </a:ext>
            </a:extLst>
          </xdr:cNvPr>
          <xdr:cNvSpPr/>
        </xdr:nvSpPr>
        <xdr:spPr>
          <a:xfrm>
            <a:off x="2598893"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5" y="46926"/>
                  <a:pt x="120726" y="42177"/>
                  <a:pt x="110871" y="39002"/>
                </a:cubicBezTo>
                <a:cubicBezTo>
                  <a:pt x="101028" y="35827"/>
                  <a:pt x="92456" y="34239"/>
                  <a:pt x="85153"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194"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40" y="225400"/>
                  <a:pt x="135115" y="238658"/>
                </a:cubicBezTo>
                <a:cubicBezTo>
                  <a:pt x="119304" y="251904"/>
                  <a:pt x="98247" y="258521"/>
                  <a:pt x="71946"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90" y="218135"/>
                  <a:pt x="102019" y="211849"/>
                </a:cubicBezTo>
                <a:cubicBezTo>
                  <a:pt x="110236" y="205562"/>
                  <a:pt x="114351" y="197396"/>
                  <a:pt x="114351" y="187388"/>
                </a:cubicBezTo>
                <a:cubicBezTo>
                  <a:pt x="114351" y="179146"/>
                  <a:pt x="111620" y="171717"/>
                  <a:pt x="106172" y="165087"/>
                </a:cubicBezTo>
                <a:cubicBezTo>
                  <a:pt x="100736" y="158471"/>
                  <a:pt x="91122" y="151206"/>
                  <a:pt x="77330" y="143294"/>
                </a:cubicBezTo>
                <a:lnTo>
                  <a:pt x="58394" y="132270"/>
                </a:lnTo>
                <a:cubicBezTo>
                  <a:pt x="39510" y="121577"/>
                  <a:pt x="25946" y="110922"/>
                  <a:pt x="17729" y="100292"/>
                </a:cubicBezTo>
                <a:cubicBezTo>
                  <a:pt x="9499"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1</xdr:row>
      <xdr:rowOff>152400</xdr:rowOff>
    </xdr:from>
    <xdr:to>
      <xdr:col>1</xdr:col>
      <xdr:colOff>2595033</xdr:colOff>
      <xdr:row>3</xdr:row>
      <xdr:rowOff>171450</xdr:rowOff>
    </xdr:to>
    <xdr:grpSp>
      <xdr:nvGrpSpPr>
        <xdr:cNvPr id="2" name="Group 352">
          <a:extLst>
            <a:ext uri="{FF2B5EF4-FFF2-40B4-BE49-F238E27FC236}">
              <a16:creationId xmlns:a16="http://schemas.microsoft.com/office/drawing/2014/main" id="{00000000-0008-0000-0300-000002000000}"/>
            </a:ext>
          </a:extLst>
        </xdr:cNvPr>
        <xdr:cNvGrpSpPr/>
      </xdr:nvGrpSpPr>
      <xdr:grpSpPr>
        <a:xfrm>
          <a:off x="133350" y="285750"/>
          <a:ext cx="2556933" cy="457200"/>
          <a:chOff x="0" y="0"/>
          <a:chExt cx="2757732" cy="479637"/>
        </a:xfrm>
      </xdr:grpSpPr>
      <xdr:sp macro="" textlink="">
        <xdr:nvSpPr>
          <xdr:cNvPr id="3" name="Shape 6">
            <a:extLst>
              <a:ext uri="{FF2B5EF4-FFF2-40B4-BE49-F238E27FC236}">
                <a16:creationId xmlns:a16="http://schemas.microsoft.com/office/drawing/2014/main" id="{00000000-0008-0000-0300-000003000000}"/>
              </a:ext>
            </a:extLst>
          </xdr:cNvPr>
          <xdr:cNvSpPr/>
        </xdr:nvSpPr>
        <xdr:spPr>
          <a:xfrm>
            <a:off x="508908"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4" name="Shape 7">
            <a:extLst>
              <a:ext uri="{FF2B5EF4-FFF2-40B4-BE49-F238E27FC236}">
                <a16:creationId xmlns:a16="http://schemas.microsoft.com/office/drawing/2014/main" id="{00000000-0008-0000-0300-000004000000}"/>
              </a:ext>
            </a:extLst>
          </xdr:cNvPr>
          <xdr:cNvSpPr/>
        </xdr:nvSpPr>
        <xdr:spPr>
          <a:xfrm>
            <a:off x="594093" y="245"/>
            <a:ext cx="85668" cy="179984"/>
          </a:xfrm>
          <a:custGeom>
            <a:avLst/>
            <a:gdLst/>
            <a:ahLst/>
            <a:cxnLst/>
            <a:rect l="0" t="0" r="0" b="0"/>
            <a:pathLst>
              <a:path w="85668" h="179984">
                <a:moveTo>
                  <a:pt x="540" y="0"/>
                </a:moveTo>
                <a:lnTo>
                  <a:pt x="2940" y="0"/>
                </a:lnTo>
                <a:lnTo>
                  <a:pt x="85668" y="179984"/>
                </a:lnTo>
                <a:lnTo>
                  <a:pt x="53448"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5" name="Shape 8">
            <a:extLst>
              <a:ext uri="{FF2B5EF4-FFF2-40B4-BE49-F238E27FC236}">
                <a16:creationId xmlns:a16="http://schemas.microsoft.com/office/drawing/2014/main" id="{00000000-0008-0000-0300-000005000000}"/>
              </a:ext>
            </a:extLst>
          </xdr:cNvPr>
          <xdr:cNvSpPr/>
        </xdr:nvSpPr>
        <xdr:spPr>
          <a:xfrm>
            <a:off x="657746" y="5898"/>
            <a:ext cx="148247" cy="174333"/>
          </a:xfrm>
          <a:custGeom>
            <a:avLst/>
            <a:gdLst/>
            <a:ahLst/>
            <a:cxnLst/>
            <a:rect l="0" t="0" r="0" b="0"/>
            <a:pathLst>
              <a:path w="148247" h="174333">
                <a:moveTo>
                  <a:pt x="0" y="0"/>
                </a:moveTo>
                <a:lnTo>
                  <a:pt x="148247" y="0"/>
                </a:lnTo>
                <a:lnTo>
                  <a:pt x="148247" y="26568"/>
                </a:lnTo>
                <a:lnTo>
                  <a:pt x="89687" y="26568"/>
                </a:lnTo>
                <a:lnTo>
                  <a:pt x="89687" y="174333"/>
                </a:lnTo>
                <a:lnTo>
                  <a:pt x="58903" y="174333"/>
                </a:lnTo>
                <a:lnTo>
                  <a:pt x="58903" y="26568"/>
                </a:lnTo>
                <a:lnTo>
                  <a:pt x="0" y="2656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6" name="Shape 9">
            <a:extLst>
              <a:ext uri="{FF2B5EF4-FFF2-40B4-BE49-F238E27FC236}">
                <a16:creationId xmlns:a16="http://schemas.microsoft.com/office/drawing/2014/main" id="{00000000-0008-0000-0300-000006000000}"/>
              </a:ext>
            </a:extLst>
          </xdr:cNvPr>
          <xdr:cNvSpPr/>
        </xdr:nvSpPr>
        <xdr:spPr>
          <a:xfrm>
            <a:off x="828100" y="5898"/>
            <a:ext cx="105448" cy="174333"/>
          </a:xfrm>
          <a:custGeom>
            <a:avLst/>
            <a:gdLst/>
            <a:ahLst/>
            <a:cxnLst/>
            <a:rect l="0" t="0" r="0" b="0"/>
            <a:pathLst>
              <a:path w="105448" h="174333">
                <a:moveTo>
                  <a:pt x="0" y="0"/>
                </a:moveTo>
                <a:lnTo>
                  <a:pt x="30531" y="0"/>
                </a:lnTo>
                <a:lnTo>
                  <a:pt x="30531" y="147041"/>
                </a:lnTo>
                <a:lnTo>
                  <a:pt x="105448" y="147041"/>
                </a:lnTo>
                <a:lnTo>
                  <a:pt x="105448" y="174333"/>
                </a:lnTo>
                <a:lnTo>
                  <a:pt x="0" y="174333"/>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8" name="Shape 10">
            <a:extLst>
              <a:ext uri="{FF2B5EF4-FFF2-40B4-BE49-F238E27FC236}">
                <a16:creationId xmlns:a16="http://schemas.microsoft.com/office/drawing/2014/main" id="{00000000-0008-0000-0300-000008000000}"/>
              </a:ext>
            </a:extLst>
          </xdr:cNvPr>
          <xdr:cNvSpPr/>
        </xdr:nvSpPr>
        <xdr:spPr>
          <a:xfrm>
            <a:off x="943270"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9" name="Shape 11">
            <a:extLst>
              <a:ext uri="{FF2B5EF4-FFF2-40B4-BE49-F238E27FC236}">
                <a16:creationId xmlns:a16="http://schemas.microsoft.com/office/drawing/2014/main" id="{00000000-0008-0000-0300-000009000000}"/>
              </a:ext>
            </a:extLst>
          </xdr:cNvPr>
          <xdr:cNvSpPr/>
        </xdr:nvSpPr>
        <xdr:spPr>
          <a:xfrm>
            <a:off x="1028455" y="245"/>
            <a:ext cx="85655" cy="179984"/>
          </a:xfrm>
          <a:custGeom>
            <a:avLst/>
            <a:gdLst/>
            <a:ahLst/>
            <a:cxnLst/>
            <a:rect l="0" t="0" r="0" b="0"/>
            <a:pathLst>
              <a:path w="85655" h="179984">
                <a:moveTo>
                  <a:pt x="540" y="0"/>
                </a:moveTo>
                <a:lnTo>
                  <a:pt x="2940" y="0"/>
                </a:lnTo>
                <a:lnTo>
                  <a:pt x="85655" y="179984"/>
                </a:lnTo>
                <a:lnTo>
                  <a:pt x="53435"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0" name="Shape 12">
            <a:extLst>
              <a:ext uri="{FF2B5EF4-FFF2-40B4-BE49-F238E27FC236}">
                <a16:creationId xmlns:a16="http://schemas.microsoft.com/office/drawing/2014/main" id="{00000000-0008-0000-0300-00000A000000}"/>
              </a:ext>
            </a:extLst>
          </xdr:cNvPr>
          <xdr:cNvSpPr/>
        </xdr:nvSpPr>
        <xdr:spPr>
          <a:xfrm>
            <a:off x="1125644" y="0"/>
            <a:ext cx="109893" cy="186118"/>
          </a:xfrm>
          <a:custGeom>
            <a:avLst/>
            <a:gdLst/>
            <a:ahLst/>
            <a:cxnLst/>
            <a:rect l="0" t="0" r="0" b="0"/>
            <a:pathLst>
              <a:path w="109893" h="186118">
                <a:moveTo>
                  <a:pt x="56629" y="0"/>
                </a:moveTo>
                <a:cubicBezTo>
                  <a:pt x="64249" y="0"/>
                  <a:pt x="71641" y="864"/>
                  <a:pt x="78816" y="2591"/>
                </a:cubicBezTo>
                <a:cubicBezTo>
                  <a:pt x="85979" y="4318"/>
                  <a:pt x="93218" y="6972"/>
                  <a:pt x="100520" y="10579"/>
                </a:cubicBezTo>
                <a:lnTo>
                  <a:pt x="99555" y="38354"/>
                </a:lnTo>
                <a:cubicBezTo>
                  <a:pt x="90894" y="33630"/>
                  <a:pt x="83261" y="30163"/>
                  <a:pt x="76645" y="27953"/>
                </a:cubicBezTo>
                <a:cubicBezTo>
                  <a:pt x="70040" y="25756"/>
                  <a:pt x="64122" y="24651"/>
                  <a:pt x="58915" y="24651"/>
                </a:cubicBezTo>
                <a:cubicBezTo>
                  <a:pt x="50902" y="24651"/>
                  <a:pt x="44590" y="26441"/>
                  <a:pt x="39980" y="29997"/>
                </a:cubicBezTo>
                <a:cubicBezTo>
                  <a:pt x="35370" y="33566"/>
                  <a:pt x="33071" y="38443"/>
                  <a:pt x="33071" y="44615"/>
                </a:cubicBezTo>
                <a:cubicBezTo>
                  <a:pt x="33071" y="49416"/>
                  <a:pt x="34747" y="53785"/>
                  <a:pt x="38113" y="57721"/>
                </a:cubicBezTo>
                <a:cubicBezTo>
                  <a:pt x="41478" y="61646"/>
                  <a:pt x="47727" y="66294"/>
                  <a:pt x="56871" y="71666"/>
                </a:cubicBezTo>
                <a:lnTo>
                  <a:pt x="69494" y="78994"/>
                </a:lnTo>
                <a:cubicBezTo>
                  <a:pt x="84087" y="87655"/>
                  <a:pt x="94463" y="96253"/>
                  <a:pt x="100635" y="104788"/>
                </a:cubicBezTo>
                <a:cubicBezTo>
                  <a:pt x="106807" y="113322"/>
                  <a:pt x="109893" y="123127"/>
                  <a:pt x="109893" y="134175"/>
                </a:cubicBezTo>
                <a:cubicBezTo>
                  <a:pt x="109893" y="149733"/>
                  <a:pt x="104419" y="162281"/>
                  <a:pt x="93485" y="171818"/>
                </a:cubicBezTo>
                <a:cubicBezTo>
                  <a:pt x="82537" y="181356"/>
                  <a:pt x="67970" y="186118"/>
                  <a:pt x="49784" y="186118"/>
                </a:cubicBezTo>
                <a:cubicBezTo>
                  <a:pt x="41440" y="186118"/>
                  <a:pt x="33325" y="185255"/>
                  <a:pt x="25425" y="183540"/>
                </a:cubicBezTo>
                <a:cubicBezTo>
                  <a:pt x="17539" y="181813"/>
                  <a:pt x="9982" y="179235"/>
                  <a:pt x="2769" y="175781"/>
                </a:cubicBezTo>
                <a:lnTo>
                  <a:pt x="0" y="141516"/>
                </a:lnTo>
                <a:cubicBezTo>
                  <a:pt x="9461" y="147612"/>
                  <a:pt x="18110" y="152095"/>
                  <a:pt x="25971" y="154978"/>
                </a:cubicBezTo>
                <a:cubicBezTo>
                  <a:pt x="33833" y="157861"/>
                  <a:pt x="41275" y="159309"/>
                  <a:pt x="48336" y="159309"/>
                </a:cubicBezTo>
                <a:cubicBezTo>
                  <a:pt x="57467" y="159309"/>
                  <a:pt x="64884" y="157048"/>
                  <a:pt x="70574" y="152514"/>
                </a:cubicBezTo>
                <a:cubicBezTo>
                  <a:pt x="76264" y="147993"/>
                  <a:pt x="79108" y="142113"/>
                  <a:pt x="79108" y="134899"/>
                </a:cubicBezTo>
                <a:cubicBezTo>
                  <a:pt x="79108" y="128892"/>
                  <a:pt x="77203" y="123507"/>
                  <a:pt x="73406" y="118732"/>
                </a:cubicBezTo>
                <a:cubicBezTo>
                  <a:pt x="69596" y="113970"/>
                  <a:pt x="62967" y="108775"/>
                  <a:pt x="53505" y="103162"/>
                </a:cubicBezTo>
                <a:lnTo>
                  <a:pt x="40399" y="95225"/>
                </a:lnTo>
                <a:cubicBezTo>
                  <a:pt x="27089" y="87376"/>
                  <a:pt x="17653" y="79654"/>
                  <a:pt x="12078" y="72085"/>
                </a:cubicBezTo>
                <a:cubicBezTo>
                  <a:pt x="6515" y="64503"/>
                  <a:pt x="3734" y="55829"/>
                  <a:pt x="3734" y="46050"/>
                </a:cubicBezTo>
                <a:cubicBezTo>
                  <a:pt x="3734" y="32423"/>
                  <a:pt x="8623" y="21349"/>
                  <a:pt x="18402" y="12814"/>
                </a:cubicBezTo>
                <a:cubicBezTo>
                  <a:pt x="28169" y="4267"/>
                  <a:pt x="40919" y="0"/>
                  <a:pt x="56629"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1" name="Shape 13">
            <a:extLst>
              <a:ext uri="{FF2B5EF4-FFF2-40B4-BE49-F238E27FC236}">
                <a16:creationId xmlns:a16="http://schemas.microsoft.com/office/drawing/2014/main" id="{00000000-0008-0000-0300-00000B000000}"/>
              </a:ext>
            </a:extLst>
          </xdr:cNvPr>
          <xdr:cNvSpPr/>
        </xdr:nvSpPr>
        <xdr:spPr>
          <a:xfrm>
            <a:off x="0" y="2574"/>
            <a:ext cx="441503" cy="477063"/>
          </a:xfrm>
          <a:custGeom>
            <a:avLst/>
            <a:gdLst/>
            <a:ahLst/>
            <a:cxnLst/>
            <a:rect l="0" t="0" r="0" b="0"/>
            <a:pathLst>
              <a:path w="441503" h="477063">
                <a:moveTo>
                  <a:pt x="36297" y="0"/>
                </a:moveTo>
                <a:lnTo>
                  <a:pt x="405244" y="0"/>
                </a:lnTo>
                <a:cubicBezTo>
                  <a:pt x="425259" y="0"/>
                  <a:pt x="441503" y="14935"/>
                  <a:pt x="441503" y="33363"/>
                </a:cubicBezTo>
                <a:lnTo>
                  <a:pt x="441503" y="443674"/>
                </a:lnTo>
                <a:cubicBezTo>
                  <a:pt x="441503" y="462115"/>
                  <a:pt x="425259" y="477063"/>
                  <a:pt x="405244" y="477063"/>
                </a:cubicBezTo>
                <a:lnTo>
                  <a:pt x="36297" y="477063"/>
                </a:lnTo>
                <a:cubicBezTo>
                  <a:pt x="16269" y="477063"/>
                  <a:pt x="0" y="462115"/>
                  <a:pt x="0" y="443674"/>
                </a:cubicBezTo>
                <a:lnTo>
                  <a:pt x="0" y="33363"/>
                </a:lnTo>
                <a:cubicBezTo>
                  <a:pt x="0" y="14935"/>
                  <a:pt x="16269" y="0"/>
                  <a:pt x="36297" y="0"/>
                </a:cubicBezTo>
                <a:close/>
              </a:path>
            </a:pathLst>
          </a:custGeom>
          <a:ln w="0" cap="flat">
            <a:miter lim="127000"/>
          </a:ln>
        </xdr:spPr>
        <xdr:style>
          <a:lnRef idx="0">
            <a:srgbClr val="000000">
              <a:alpha val="0"/>
            </a:srgbClr>
          </a:lnRef>
          <a:fillRef idx="1">
            <a:srgbClr val="9E2A39"/>
          </a:fillRef>
          <a:effectRef idx="0">
            <a:scrgbClr r="0" g="0" b="0"/>
          </a:effectRef>
          <a:fontRef idx="none"/>
        </xdr:style>
        <xdr:txBody>
          <a:bodyPr wrap="square"/>
          <a:lstStyle/>
          <a:p>
            <a:endParaRPr lang="es-PY">
              <a:solidFill>
                <a:schemeClr val="bg1"/>
              </a:solidFill>
            </a:endParaRPr>
          </a:p>
        </xdr:txBody>
      </xdr:sp>
      <xdr:sp macro="" textlink="">
        <xdr:nvSpPr>
          <xdr:cNvPr id="12" name="Shape 14">
            <a:extLst>
              <a:ext uri="{FF2B5EF4-FFF2-40B4-BE49-F238E27FC236}">
                <a16:creationId xmlns:a16="http://schemas.microsoft.com/office/drawing/2014/main" id="{00000000-0008-0000-0300-00000C000000}"/>
              </a:ext>
            </a:extLst>
          </xdr:cNvPr>
          <xdr:cNvSpPr/>
        </xdr:nvSpPr>
        <xdr:spPr>
          <a:xfrm>
            <a:off x="135181" y="255691"/>
            <a:ext cx="78537" cy="203556"/>
          </a:xfrm>
          <a:custGeom>
            <a:avLst/>
            <a:gdLst/>
            <a:ahLst/>
            <a:cxnLst/>
            <a:rect l="0" t="0" r="0" b="0"/>
            <a:pathLst>
              <a:path w="78537" h="203556">
                <a:moveTo>
                  <a:pt x="14199" y="0"/>
                </a:moveTo>
                <a:cubicBezTo>
                  <a:pt x="51092" y="11074"/>
                  <a:pt x="78537" y="51829"/>
                  <a:pt x="78537" y="100419"/>
                </a:cubicBezTo>
                <a:cubicBezTo>
                  <a:pt x="78537" y="155092"/>
                  <a:pt x="43879" y="199835"/>
                  <a:pt x="0" y="203556"/>
                </a:cubicBezTo>
                <a:cubicBezTo>
                  <a:pt x="31382" y="186842"/>
                  <a:pt x="53619" y="145402"/>
                  <a:pt x="53619" y="96914"/>
                </a:cubicBezTo>
                <a:cubicBezTo>
                  <a:pt x="53619" y="56083"/>
                  <a:pt x="37871" y="20358"/>
                  <a:pt x="1419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3" name="Shape 15">
            <a:extLst>
              <a:ext uri="{FF2B5EF4-FFF2-40B4-BE49-F238E27FC236}">
                <a16:creationId xmlns:a16="http://schemas.microsoft.com/office/drawing/2014/main" id="{00000000-0008-0000-0300-00000D000000}"/>
              </a:ext>
            </a:extLst>
          </xdr:cNvPr>
          <xdr:cNvSpPr/>
        </xdr:nvSpPr>
        <xdr:spPr>
          <a:xfrm>
            <a:off x="224311" y="274260"/>
            <a:ext cx="100114" cy="189090"/>
          </a:xfrm>
          <a:custGeom>
            <a:avLst/>
            <a:gdLst/>
            <a:ahLst/>
            <a:cxnLst/>
            <a:rect l="0" t="0" r="0" b="0"/>
            <a:pathLst>
              <a:path w="100114" h="189090">
                <a:moveTo>
                  <a:pt x="49606" y="0"/>
                </a:moveTo>
                <a:cubicBezTo>
                  <a:pt x="31585" y="22949"/>
                  <a:pt x="23635" y="58661"/>
                  <a:pt x="31179" y="96253"/>
                </a:cubicBezTo>
                <a:cubicBezTo>
                  <a:pt x="40069" y="140830"/>
                  <a:pt x="68212" y="174930"/>
                  <a:pt x="100114" y="184620"/>
                </a:cubicBezTo>
                <a:cubicBezTo>
                  <a:pt x="59080" y="189090"/>
                  <a:pt x="18999" y="154229"/>
                  <a:pt x="8928" y="103962"/>
                </a:cubicBezTo>
                <a:cubicBezTo>
                  <a:pt x="0" y="59258"/>
                  <a:pt x="17678" y="16827"/>
                  <a:pt x="49606"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4" name="Shape 16">
            <a:extLst>
              <a:ext uri="{FF2B5EF4-FFF2-40B4-BE49-F238E27FC236}">
                <a16:creationId xmlns:a16="http://schemas.microsoft.com/office/drawing/2014/main" id="{00000000-0008-0000-0300-00000E000000}"/>
              </a:ext>
            </a:extLst>
          </xdr:cNvPr>
          <xdr:cNvSpPr/>
        </xdr:nvSpPr>
        <xdr:spPr>
          <a:xfrm>
            <a:off x="74643" y="22414"/>
            <a:ext cx="283655" cy="244666"/>
          </a:xfrm>
          <a:custGeom>
            <a:avLst/>
            <a:gdLst/>
            <a:ahLst/>
            <a:cxnLst/>
            <a:rect l="0" t="0" r="0" b="0"/>
            <a:pathLst>
              <a:path w="283655" h="244666">
                <a:moveTo>
                  <a:pt x="154889" y="0"/>
                </a:moveTo>
                <a:cubicBezTo>
                  <a:pt x="158153" y="0"/>
                  <a:pt x="161379" y="165"/>
                  <a:pt x="164592" y="470"/>
                </a:cubicBezTo>
                <a:cubicBezTo>
                  <a:pt x="106896" y="1778"/>
                  <a:pt x="59969" y="47879"/>
                  <a:pt x="55232" y="106337"/>
                </a:cubicBezTo>
                <a:cubicBezTo>
                  <a:pt x="81369" y="107429"/>
                  <a:pt x="113970" y="102133"/>
                  <a:pt x="147625" y="89980"/>
                </a:cubicBezTo>
                <a:cubicBezTo>
                  <a:pt x="207899" y="68263"/>
                  <a:pt x="251676" y="31852"/>
                  <a:pt x="255727" y="2756"/>
                </a:cubicBezTo>
                <a:cubicBezTo>
                  <a:pt x="255892" y="3061"/>
                  <a:pt x="256057" y="3429"/>
                  <a:pt x="256184" y="3721"/>
                </a:cubicBezTo>
                <a:cubicBezTo>
                  <a:pt x="267335" y="34163"/>
                  <a:pt x="219519" y="79362"/>
                  <a:pt x="149288" y="104686"/>
                </a:cubicBezTo>
                <a:cubicBezTo>
                  <a:pt x="114884" y="117119"/>
                  <a:pt x="81496" y="122365"/>
                  <a:pt x="55029" y="120942"/>
                </a:cubicBezTo>
                <a:cubicBezTo>
                  <a:pt x="55435" y="131394"/>
                  <a:pt x="57086" y="141516"/>
                  <a:pt x="60020" y="151041"/>
                </a:cubicBezTo>
                <a:cubicBezTo>
                  <a:pt x="86639" y="152692"/>
                  <a:pt x="120510" y="147384"/>
                  <a:pt x="155435" y="134785"/>
                </a:cubicBezTo>
                <a:cubicBezTo>
                  <a:pt x="215697" y="113056"/>
                  <a:pt x="259448" y="76708"/>
                  <a:pt x="263601" y="47587"/>
                </a:cubicBezTo>
                <a:cubicBezTo>
                  <a:pt x="263703" y="47879"/>
                  <a:pt x="263855" y="48197"/>
                  <a:pt x="263982" y="48552"/>
                </a:cubicBezTo>
                <a:cubicBezTo>
                  <a:pt x="275171" y="78956"/>
                  <a:pt x="227355" y="124155"/>
                  <a:pt x="157099" y="149441"/>
                </a:cubicBezTo>
                <a:cubicBezTo>
                  <a:pt x="123901" y="161417"/>
                  <a:pt x="91757" y="166726"/>
                  <a:pt x="65811" y="165862"/>
                </a:cubicBezTo>
                <a:cubicBezTo>
                  <a:pt x="70815" y="176670"/>
                  <a:pt x="77356" y="186550"/>
                  <a:pt x="85242" y="195186"/>
                </a:cubicBezTo>
                <a:cubicBezTo>
                  <a:pt x="108648" y="194247"/>
                  <a:pt x="135953" y="188938"/>
                  <a:pt x="163919" y="178854"/>
                </a:cubicBezTo>
                <a:cubicBezTo>
                  <a:pt x="224168" y="157124"/>
                  <a:pt x="267945" y="120764"/>
                  <a:pt x="272021" y="91643"/>
                </a:cubicBezTo>
                <a:cubicBezTo>
                  <a:pt x="272123" y="91948"/>
                  <a:pt x="272313" y="92278"/>
                  <a:pt x="272428" y="92596"/>
                </a:cubicBezTo>
                <a:cubicBezTo>
                  <a:pt x="283655" y="123038"/>
                  <a:pt x="235788" y="168237"/>
                  <a:pt x="165570" y="193497"/>
                </a:cubicBezTo>
                <a:cubicBezTo>
                  <a:pt x="142748" y="201752"/>
                  <a:pt x="120383" y="206832"/>
                  <a:pt x="100165" y="208915"/>
                </a:cubicBezTo>
                <a:cubicBezTo>
                  <a:pt x="118910" y="223279"/>
                  <a:pt x="141999" y="231864"/>
                  <a:pt x="167119" y="231864"/>
                </a:cubicBezTo>
                <a:cubicBezTo>
                  <a:pt x="202717" y="231864"/>
                  <a:pt x="234378" y="214833"/>
                  <a:pt x="254940" y="188252"/>
                </a:cubicBezTo>
                <a:cubicBezTo>
                  <a:pt x="233845" y="222161"/>
                  <a:pt x="196952" y="244666"/>
                  <a:pt x="154889" y="244666"/>
                </a:cubicBezTo>
                <a:cubicBezTo>
                  <a:pt x="122707" y="244666"/>
                  <a:pt x="93447" y="231381"/>
                  <a:pt x="72060" y="209868"/>
                </a:cubicBezTo>
                <a:cubicBezTo>
                  <a:pt x="44209" y="208547"/>
                  <a:pt x="23952" y="199898"/>
                  <a:pt x="18224" y="184277"/>
                </a:cubicBezTo>
                <a:cubicBezTo>
                  <a:pt x="16624" y="179959"/>
                  <a:pt x="16307" y="175336"/>
                  <a:pt x="16954" y="170548"/>
                </a:cubicBezTo>
                <a:cubicBezTo>
                  <a:pt x="22250" y="183375"/>
                  <a:pt x="37655" y="191364"/>
                  <a:pt x="58966" y="194196"/>
                </a:cubicBezTo>
                <a:cubicBezTo>
                  <a:pt x="52337" y="184785"/>
                  <a:pt x="46977" y="174409"/>
                  <a:pt x="43129" y="163233"/>
                </a:cubicBezTo>
                <a:cubicBezTo>
                  <a:pt x="26022" y="159398"/>
                  <a:pt x="13957" y="151676"/>
                  <a:pt x="9792" y="140170"/>
                </a:cubicBezTo>
                <a:cubicBezTo>
                  <a:pt x="8179" y="135915"/>
                  <a:pt x="7849" y="131293"/>
                  <a:pt x="8484" y="126492"/>
                </a:cubicBezTo>
                <a:cubicBezTo>
                  <a:pt x="12776" y="136792"/>
                  <a:pt x="23622" y="143891"/>
                  <a:pt x="38811" y="147790"/>
                </a:cubicBezTo>
                <a:cubicBezTo>
                  <a:pt x="37071" y="139586"/>
                  <a:pt x="36182" y="131089"/>
                  <a:pt x="36182" y="122352"/>
                </a:cubicBezTo>
                <a:cubicBezTo>
                  <a:pt x="36182" y="121082"/>
                  <a:pt x="36322" y="119850"/>
                  <a:pt x="36385" y="118605"/>
                </a:cubicBezTo>
                <a:cubicBezTo>
                  <a:pt x="18720" y="114872"/>
                  <a:pt x="6236" y="107112"/>
                  <a:pt x="1943" y="95377"/>
                </a:cubicBezTo>
                <a:cubicBezTo>
                  <a:pt x="381" y="91097"/>
                  <a:pt x="0" y="86474"/>
                  <a:pt x="673" y="81712"/>
                </a:cubicBezTo>
                <a:cubicBezTo>
                  <a:pt x="5575" y="93447"/>
                  <a:pt x="18974" y="101067"/>
                  <a:pt x="37605" y="104458"/>
                </a:cubicBezTo>
                <a:cubicBezTo>
                  <a:pt x="45987" y="45403"/>
                  <a:pt x="95237" y="0"/>
                  <a:pt x="15488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5" name="Shape 367">
            <a:extLst>
              <a:ext uri="{FF2B5EF4-FFF2-40B4-BE49-F238E27FC236}">
                <a16:creationId xmlns:a16="http://schemas.microsoft.com/office/drawing/2014/main" id="{00000000-0008-0000-0300-00000F000000}"/>
              </a:ext>
            </a:extLst>
          </xdr:cNvPr>
          <xdr:cNvSpPr/>
        </xdr:nvSpPr>
        <xdr:spPr>
          <a:xfrm>
            <a:off x="532619"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6" name="Shape 18">
            <a:extLst>
              <a:ext uri="{FF2B5EF4-FFF2-40B4-BE49-F238E27FC236}">
                <a16:creationId xmlns:a16="http://schemas.microsoft.com/office/drawing/2014/main" id="{00000000-0008-0000-0300-000010000000}"/>
              </a:ext>
            </a:extLst>
          </xdr:cNvPr>
          <xdr:cNvSpPr/>
        </xdr:nvSpPr>
        <xdr:spPr>
          <a:xfrm>
            <a:off x="640873"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3"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7" name="Shape 19">
            <a:extLst>
              <a:ext uri="{FF2B5EF4-FFF2-40B4-BE49-F238E27FC236}">
                <a16:creationId xmlns:a16="http://schemas.microsoft.com/office/drawing/2014/main" id="{00000000-0008-0000-0300-000011000000}"/>
              </a:ext>
            </a:extLst>
          </xdr:cNvPr>
          <xdr:cNvSpPr/>
        </xdr:nvSpPr>
        <xdr:spPr>
          <a:xfrm>
            <a:off x="877217" y="227046"/>
            <a:ext cx="232448" cy="252057"/>
          </a:xfrm>
          <a:custGeom>
            <a:avLst/>
            <a:gdLst/>
            <a:ahLst/>
            <a:cxnLst/>
            <a:rect l="0" t="0" r="0" b="0"/>
            <a:pathLst>
              <a:path w="232448" h="252057">
                <a:moveTo>
                  <a:pt x="187960" y="0"/>
                </a:moveTo>
                <a:lnTo>
                  <a:pt x="232448" y="38"/>
                </a:lnTo>
                <a:lnTo>
                  <a:pt x="117831" y="252057"/>
                </a:lnTo>
                <a:lnTo>
                  <a:pt x="114351" y="252057"/>
                </a:lnTo>
                <a:lnTo>
                  <a:pt x="0" y="38"/>
                </a:lnTo>
                <a:lnTo>
                  <a:pt x="47066" y="38"/>
                </a:lnTo>
                <a:lnTo>
                  <a:pt x="117399" y="158839"/>
                </a:lnTo>
                <a:lnTo>
                  <a:pt x="18796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8" name="Shape 20">
            <a:extLst>
              <a:ext uri="{FF2B5EF4-FFF2-40B4-BE49-F238E27FC236}">
                <a16:creationId xmlns:a16="http://schemas.microsoft.com/office/drawing/2014/main" id="{00000000-0008-0000-0300-000012000000}"/>
              </a:ext>
            </a:extLst>
          </xdr:cNvPr>
          <xdr:cNvSpPr/>
        </xdr:nvSpPr>
        <xdr:spPr>
          <a:xfrm>
            <a:off x="1135987"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9" name="Shape 21">
            <a:extLst>
              <a:ext uri="{FF2B5EF4-FFF2-40B4-BE49-F238E27FC236}">
                <a16:creationId xmlns:a16="http://schemas.microsoft.com/office/drawing/2014/main" id="{00000000-0008-0000-0300-000013000000}"/>
              </a:ext>
            </a:extLst>
          </xdr:cNvPr>
          <xdr:cNvSpPr/>
        </xdr:nvSpPr>
        <xdr:spPr>
          <a:xfrm>
            <a:off x="1335307" y="227073"/>
            <a:ext cx="82982" cy="242176"/>
          </a:xfrm>
          <a:custGeom>
            <a:avLst/>
            <a:gdLst/>
            <a:ahLst/>
            <a:cxnLst/>
            <a:rect l="0" t="0" r="0" b="0"/>
            <a:pathLst>
              <a:path w="82982" h="242176">
                <a:moveTo>
                  <a:pt x="0" y="0"/>
                </a:moveTo>
                <a:lnTo>
                  <a:pt x="58395" y="0"/>
                </a:lnTo>
                <a:lnTo>
                  <a:pt x="82982" y="866"/>
                </a:lnTo>
                <a:lnTo>
                  <a:pt x="82982" y="36473"/>
                </a:lnTo>
                <a:lnTo>
                  <a:pt x="59792" y="34582"/>
                </a:lnTo>
                <a:lnTo>
                  <a:pt x="43447" y="34582"/>
                </a:lnTo>
                <a:lnTo>
                  <a:pt x="43447" y="110566"/>
                </a:lnTo>
                <a:lnTo>
                  <a:pt x="63779" y="110566"/>
                </a:lnTo>
                <a:lnTo>
                  <a:pt x="82982" y="108682"/>
                </a:lnTo>
                <a:lnTo>
                  <a:pt x="82982" y="165670"/>
                </a:lnTo>
                <a:lnTo>
                  <a:pt x="64757" y="141681"/>
                </a:lnTo>
                <a:lnTo>
                  <a:pt x="43447" y="141630"/>
                </a:lnTo>
                <a:lnTo>
                  <a:pt x="43447" y="242176"/>
                </a:lnTo>
                <a:lnTo>
                  <a:pt x="0" y="242176"/>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0" name="Shape 22">
            <a:extLst>
              <a:ext uri="{FF2B5EF4-FFF2-40B4-BE49-F238E27FC236}">
                <a16:creationId xmlns:a16="http://schemas.microsoft.com/office/drawing/2014/main" id="{00000000-0008-0000-0300-000014000000}"/>
              </a:ext>
            </a:extLst>
          </xdr:cNvPr>
          <xdr:cNvSpPr/>
        </xdr:nvSpPr>
        <xdr:spPr>
          <a:xfrm>
            <a:off x="1418289" y="227939"/>
            <a:ext cx="109918" cy="241400"/>
          </a:xfrm>
          <a:custGeom>
            <a:avLst/>
            <a:gdLst/>
            <a:ahLst/>
            <a:cxnLst/>
            <a:rect l="0" t="0" r="0" b="0"/>
            <a:pathLst>
              <a:path w="109918" h="241400">
                <a:moveTo>
                  <a:pt x="0" y="0"/>
                </a:moveTo>
                <a:lnTo>
                  <a:pt x="2915" y="103"/>
                </a:lnTo>
                <a:cubicBezTo>
                  <a:pt x="10938" y="747"/>
                  <a:pt x="17818" y="1712"/>
                  <a:pt x="23558" y="2995"/>
                </a:cubicBezTo>
                <a:cubicBezTo>
                  <a:pt x="35014" y="5548"/>
                  <a:pt x="45237" y="9891"/>
                  <a:pt x="54216" y="16013"/>
                </a:cubicBezTo>
                <a:cubicBezTo>
                  <a:pt x="63195" y="22147"/>
                  <a:pt x="70358" y="29741"/>
                  <a:pt x="75692" y="38809"/>
                </a:cubicBezTo>
                <a:cubicBezTo>
                  <a:pt x="81013" y="47890"/>
                  <a:pt x="83680" y="57478"/>
                  <a:pt x="83680" y="67613"/>
                </a:cubicBezTo>
                <a:cubicBezTo>
                  <a:pt x="83680" y="83539"/>
                  <a:pt x="78956" y="97293"/>
                  <a:pt x="69520" y="108875"/>
                </a:cubicBezTo>
                <a:cubicBezTo>
                  <a:pt x="60071" y="120445"/>
                  <a:pt x="46380" y="129144"/>
                  <a:pt x="28422" y="134923"/>
                </a:cubicBezTo>
                <a:lnTo>
                  <a:pt x="109918" y="241311"/>
                </a:lnTo>
                <a:lnTo>
                  <a:pt x="58191" y="241400"/>
                </a:lnTo>
                <a:lnTo>
                  <a:pt x="0" y="164804"/>
                </a:lnTo>
                <a:lnTo>
                  <a:pt x="0" y="107816"/>
                </a:lnTo>
                <a:lnTo>
                  <a:pt x="6069" y="107221"/>
                </a:lnTo>
                <a:cubicBezTo>
                  <a:pt x="13354" y="105567"/>
                  <a:pt x="19501" y="103084"/>
                  <a:pt x="24511" y="99769"/>
                </a:cubicBezTo>
                <a:cubicBezTo>
                  <a:pt x="34531" y="93140"/>
                  <a:pt x="39535" y="83539"/>
                  <a:pt x="39535" y="70953"/>
                </a:cubicBezTo>
                <a:cubicBezTo>
                  <a:pt x="39535" y="58367"/>
                  <a:pt x="34493" y="49033"/>
                  <a:pt x="24422" y="42898"/>
                </a:cubicBezTo>
                <a:cubicBezTo>
                  <a:pt x="19380" y="39838"/>
                  <a:pt x="12894" y="37542"/>
                  <a:pt x="4959" y="36012"/>
                </a:cubicBezTo>
                <a:lnTo>
                  <a:pt x="0" y="3560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1" name="Shape 23">
            <a:extLst>
              <a:ext uri="{FF2B5EF4-FFF2-40B4-BE49-F238E27FC236}">
                <a16:creationId xmlns:a16="http://schemas.microsoft.com/office/drawing/2014/main" id="{00000000-0008-0000-0300-000015000000}"/>
              </a:ext>
            </a:extLst>
          </xdr:cNvPr>
          <xdr:cNvSpPr/>
        </xdr:nvSpPr>
        <xdr:spPr>
          <a:xfrm>
            <a:off x="1546640"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4" y="46926"/>
                  <a:pt x="120726" y="42177"/>
                  <a:pt x="110871" y="39002"/>
                </a:cubicBezTo>
                <a:cubicBezTo>
                  <a:pt x="101029" y="35827"/>
                  <a:pt x="92456" y="34239"/>
                  <a:pt x="85154"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207"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39" y="225400"/>
                  <a:pt x="135115" y="238658"/>
                </a:cubicBezTo>
                <a:cubicBezTo>
                  <a:pt x="119304" y="251904"/>
                  <a:pt x="98247" y="258521"/>
                  <a:pt x="71945"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89" y="218135"/>
                  <a:pt x="102019" y="211849"/>
                </a:cubicBezTo>
                <a:cubicBezTo>
                  <a:pt x="110236" y="205562"/>
                  <a:pt x="114351" y="197396"/>
                  <a:pt x="114351" y="187388"/>
                </a:cubicBezTo>
                <a:cubicBezTo>
                  <a:pt x="114351" y="179146"/>
                  <a:pt x="111620" y="171717"/>
                  <a:pt x="106185" y="165087"/>
                </a:cubicBezTo>
                <a:cubicBezTo>
                  <a:pt x="100736" y="158471"/>
                  <a:pt x="91123" y="151206"/>
                  <a:pt x="77343" y="143294"/>
                </a:cubicBezTo>
                <a:lnTo>
                  <a:pt x="58395" y="132270"/>
                </a:lnTo>
                <a:cubicBezTo>
                  <a:pt x="39510" y="121577"/>
                  <a:pt x="25946" y="110922"/>
                  <a:pt x="17729" y="100292"/>
                </a:cubicBezTo>
                <a:cubicBezTo>
                  <a:pt x="9500"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2" name="Shape 368">
            <a:extLst>
              <a:ext uri="{FF2B5EF4-FFF2-40B4-BE49-F238E27FC236}">
                <a16:creationId xmlns:a16="http://schemas.microsoft.com/office/drawing/2014/main" id="{00000000-0008-0000-0300-000016000000}"/>
              </a:ext>
            </a:extLst>
          </xdr:cNvPr>
          <xdr:cNvSpPr/>
        </xdr:nvSpPr>
        <xdr:spPr>
          <a:xfrm>
            <a:off x="1754486"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3" name="Shape 25">
            <a:extLst>
              <a:ext uri="{FF2B5EF4-FFF2-40B4-BE49-F238E27FC236}">
                <a16:creationId xmlns:a16="http://schemas.microsoft.com/office/drawing/2014/main" id="{00000000-0008-0000-0300-000017000000}"/>
              </a:ext>
            </a:extLst>
          </xdr:cNvPr>
          <xdr:cNvSpPr/>
        </xdr:nvSpPr>
        <xdr:spPr>
          <a:xfrm>
            <a:off x="1845366" y="219237"/>
            <a:ext cx="125476" cy="257861"/>
          </a:xfrm>
          <a:custGeom>
            <a:avLst/>
            <a:gdLst/>
            <a:ahLst/>
            <a:cxnLst/>
            <a:rect l="0" t="0" r="0" b="0"/>
            <a:pathLst>
              <a:path w="125476" h="257861">
                <a:moveTo>
                  <a:pt x="125311" y="0"/>
                </a:moveTo>
                <a:lnTo>
                  <a:pt x="125476" y="16"/>
                </a:lnTo>
                <a:lnTo>
                  <a:pt x="125476" y="41118"/>
                </a:lnTo>
                <a:lnTo>
                  <a:pt x="125311" y="41085"/>
                </a:lnTo>
                <a:cubicBezTo>
                  <a:pt x="102832" y="41085"/>
                  <a:pt x="83909" y="49466"/>
                  <a:pt x="68567" y="66218"/>
                </a:cubicBezTo>
                <a:cubicBezTo>
                  <a:pt x="53213" y="82969"/>
                  <a:pt x="45542" y="103873"/>
                  <a:pt x="45542" y="128930"/>
                </a:cubicBezTo>
                <a:cubicBezTo>
                  <a:pt x="45542" y="153860"/>
                  <a:pt x="53175" y="174739"/>
                  <a:pt x="68478" y="191554"/>
                </a:cubicBezTo>
                <a:cubicBezTo>
                  <a:pt x="83769" y="208369"/>
                  <a:pt x="102705" y="216776"/>
                  <a:pt x="125311" y="216776"/>
                </a:cubicBezTo>
                <a:lnTo>
                  <a:pt x="125476" y="216743"/>
                </a:lnTo>
                <a:lnTo>
                  <a:pt x="125476" y="257844"/>
                </a:lnTo>
                <a:lnTo>
                  <a:pt x="125311" y="257861"/>
                </a:lnTo>
                <a:cubicBezTo>
                  <a:pt x="108725" y="257861"/>
                  <a:pt x="92862" y="254686"/>
                  <a:pt x="77686" y="248336"/>
                </a:cubicBezTo>
                <a:cubicBezTo>
                  <a:pt x="62509" y="241999"/>
                  <a:pt x="48895" y="232778"/>
                  <a:pt x="36843" y="220688"/>
                </a:cubicBezTo>
                <a:cubicBezTo>
                  <a:pt x="24803" y="208610"/>
                  <a:pt x="15646" y="194805"/>
                  <a:pt x="9385" y="179286"/>
                </a:cubicBezTo>
                <a:cubicBezTo>
                  <a:pt x="3137" y="163754"/>
                  <a:pt x="0" y="146964"/>
                  <a:pt x="0" y="128930"/>
                </a:cubicBezTo>
                <a:cubicBezTo>
                  <a:pt x="0" y="113678"/>
                  <a:pt x="2172" y="99403"/>
                  <a:pt x="6515" y="86093"/>
                </a:cubicBezTo>
                <a:cubicBezTo>
                  <a:pt x="10871" y="72784"/>
                  <a:pt x="17323" y="60515"/>
                  <a:pt x="25895" y="49263"/>
                </a:cubicBezTo>
                <a:cubicBezTo>
                  <a:pt x="37605" y="33795"/>
                  <a:pt x="52172" y="21704"/>
                  <a:pt x="69609" y="13018"/>
                </a:cubicBezTo>
                <a:cubicBezTo>
                  <a:pt x="87046" y="4343"/>
                  <a:pt x="105601" y="0"/>
                  <a:pt x="125311"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4" name="Shape 26">
            <a:extLst>
              <a:ext uri="{FF2B5EF4-FFF2-40B4-BE49-F238E27FC236}">
                <a16:creationId xmlns:a16="http://schemas.microsoft.com/office/drawing/2014/main" id="{00000000-0008-0000-0300-000018000000}"/>
              </a:ext>
            </a:extLst>
          </xdr:cNvPr>
          <xdr:cNvSpPr/>
        </xdr:nvSpPr>
        <xdr:spPr>
          <a:xfrm>
            <a:off x="1970842" y="219253"/>
            <a:ext cx="125133" cy="257828"/>
          </a:xfrm>
          <a:custGeom>
            <a:avLst/>
            <a:gdLst/>
            <a:ahLst/>
            <a:cxnLst/>
            <a:rect l="0" t="0" r="0" b="0"/>
            <a:pathLst>
              <a:path w="125133" h="257828">
                <a:moveTo>
                  <a:pt x="0" y="0"/>
                </a:moveTo>
                <a:lnTo>
                  <a:pt x="24443" y="2384"/>
                </a:lnTo>
                <a:cubicBezTo>
                  <a:pt x="32452" y="3984"/>
                  <a:pt x="40265" y="6385"/>
                  <a:pt x="47879" y="9585"/>
                </a:cubicBezTo>
                <a:cubicBezTo>
                  <a:pt x="63119" y="15986"/>
                  <a:pt x="76619" y="25168"/>
                  <a:pt x="88367" y="37144"/>
                </a:cubicBezTo>
                <a:cubicBezTo>
                  <a:pt x="100127" y="49108"/>
                  <a:pt x="109195" y="62912"/>
                  <a:pt x="115570" y="78559"/>
                </a:cubicBezTo>
                <a:cubicBezTo>
                  <a:pt x="121933" y="94205"/>
                  <a:pt x="125133" y="110982"/>
                  <a:pt x="125133" y="128914"/>
                </a:cubicBezTo>
                <a:cubicBezTo>
                  <a:pt x="125133" y="146720"/>
                  <a:pt x="121996" y="163433"/>
                  <a:pt x="115735" y="179003"/>
                </a:cubicBezTo>
                <a:cubicBezTo>
                  <a:pt x="109487" y="194599"/>
                  <a:pt x="100419" y="208404"/>
                  <a:pt x="88545" y="220431"/>
                </a:cubicBezTo>
                <a:cubicBezTo>
                  <a:pt x="76670" y="232457"/>
                  <a:pt x="62992" y="241703"/>
                  <a:pt x="47523" y="248155"/>
                </a:cubicBezTo>
                <a:cubicBezTo>
                  <a:pt x="39796" y="251380"/>
                  <a:pt x="31953" y="253803"/>
                  <a:pt x="24003" y="255419"/>
                </a:cubicBezTo>
                <a:lnTo>
                  <a:pt x="0" y="257828"/>
                </a:lnTo>
                <a:lnTo>
                  <a:pt x="0" y="216727"/>
                </a:lnTo>
                <a:lnTo>
                  <a:pt x="30914" y="210474"/>
                </a:lnTo>
                <a:cubicBezTo>
                  <a:pt x="40399" y="206283"/>
                  <a:pt x="49009" y="199996"/>
                  <a:pt x="56744" y="191614"/>
                </a:cubicBezTo>
                <a:cubicBezTo>
                  <a:pt x="72200" y="174863"/>
                  <a:pt x="79934" y="153971"/>
                  <a:pt x="79934" y="128914"/>
                </a:cubicBezTo>
                <a:cubicBezTo>
                  <a:pt x="79934" y="103972"/>
                  <a:pt x="72289" y="83093"/>
                  <a:pt x="56998" y="66278"/>
                </a:cubicBezTo>
                <a:cubicBezTo>
                  <a:pt x="49352" y="57877"/>
                  <a:pt x="40767" y="51574"/>
                  <a:pt x="31241" y="47372"/>
                </a:cubicBezTo>
                <a:lnTo>
                  <a:pt x="0" y="4110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5" name="Shape 27">
            <a:extLst>
              <a:ext uri="{FF2B5EF4-FFF2-40B4-BE49-F238E27FC236}">
                <a16:creationId xmlns:a16="http://schemas.microsoft.com/office/drawing/2014/main" id="{00000000-0008-0000-0300-000019000000}"/>
              </a:ext>
            </a:extLst>
          </xdr:cNvPr>
          <xdr:cNvSpPr/>
        </xdr:nvSpPr>
        <xdr:spPr>
          <a:xfrm>
            <a:off x="2141144"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2"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6" name="Shape 28">
            <a:extLst>
              <a:ext uri="{FF2B5EF4-FFF2-40B4-BE49-F238E27FC236}">
                <a16:creationId xmlns:a16="http://schemas.microsoft.com/office/drawing/2014/main" id="{00000000-0008-0000-0300-00001A000000}"/>
              </a:ext>
            </a:extLst>
          </xdr:cNvPr>
          <xdr:cNvSpPr/>
        </xdr:nvSpPr>
        <xdr:spPr>
          <a:xfrm>
            <a:off x="2413818"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7" name="Shape 29">
            <a:extLst>
              <a:ext uri="{FF2B5EF4-FFF2-40B4-BE49-F238E27FC236}">
                <a16:creationId xmlns:a16="http://schemas.microsoft.com/office/drawing/2014/main" id="{00000000-0008-0000-0300-00001B000000}"/>
              </a:ext>
            </a:extLst>
          </xdr:cNvPr>
          <xdr:cNvSpPr/>
        </xdr:nvSpPr>
        <xdr:spPr>
          <a:xfrm>
            <a:off x="2598893"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5" y="46926"/>
                  <a:pt x="120726" y="42177"/>
                  <a:pt x="110871" y="39002"/>
                </a:cubicBezTo>
                <a:cubicBezTo>
                  <a:pt x="101028" y="35827"/>
                  <a:pt x="92456" y="34239"/>
                  <a:pt x="85153"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194"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40" y="225400"/>
                  <a:pt x="135115" y="238658"/>
                </a:cubicBezTo>
                <a:cubicBezTo>
                  <a:pt x="119304" y="251904"/>
                  <a:pt x="98247" y="258521"/>
                  <a:pt x="71946"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90" y="218135"/>
                  <a:pt x="102019" y="211849"/>
                </a:cubicBezTo>
                <a:cubicBezTo>
                  <a:pt x="110236" y="205562"/>
                  <a:pt x="114351" y="197396"/>
                  <a:pt x="114351" y="187388"/>
                </a:cubicBezTo>
                <a:cubicBezTo>
                  <a:pt x="114351" y="179146"/>
                  <a:pt x="111620" y="171717"/>
                  <a:pt x="106172" y="165087"/>
                </a:cubicBezTo>
                <a:cubicBezTo>
                  <a:pt x="100736" y="158471"/>
                  <a:pt x="91122" y="151206"/>
                  <a:pt x="77330" y="143294"/>
                </a:cubicBezTo>
                <a:lnTo>
                  <a:pt x="58394" y="132270"/>
                </a:lnTo>
                <a:cubicBezTo>
                  <a:pt x="39510" y="121577"/>
                  <a:pt x="25946" y="110922"/>
                  <a:pt x="17729" y="100292"/>
                </a:cubicBezTo>
                <a:cubicBezTo>
                  <a:pt x="9499"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21772</xdr:colOff>
      <xdr:row>1</xdr:row>
      <xdr:rowOff>112939</xdr:rowOff>
    </xdr:from>
    <xdr:to>
      <xdr:col>1</xdr:col>
      <xdr:colOff>2578705</xdr:colOff>
      <xdr:row>4</xdr:row>
      <xdr:rowOff>14968</xdr:rowOff>
    </xdr:to>
    <xdr:grpSp>
      <xdr:nvGrpSpPr>
        <xdr:cNvPr id="3" name="Group 352">
          <a:extLst>
            <a:ext uri="{FF2B5EF4-FFF2-40B4-BE49-F238E27FC236}">
              <a16:creationId xmlns:a16="http://schemas.microsoft.com/office/drawing/2014/main" id="{00000000-0008-0000-0400-000003000000}"/>
            </a:ext>
          </a:extLst>
        </xdr:cNvPr>
        <xdr:cNvGrpSpPr/>
      </xdr:nvGrpSpPr>
      <xdr:grpSpPr>
        <a:xfrm>
          <a:off x="202747" y="246289"/>
          <a:ext cx="2556933" cy="444954"/>
          <a:chOff x="0" y="0"/>
          <a:chExt cx="2757732" cy="479637"/>
        </a:xfrm>
      </xdr:grpSpPr>
      <xdr:sp macro="" textlink="">
        <xdr:nvSpPr>
          <xdr:cNvPr id="4" name="Shape 6">
            <a:extLst>
              <a:ext uri="{FF2B5EF4-FFF2-40B4-BE49-F238E27FC236}">
                <a16:creationId xmlns:a16="http://schemas.microsoft.com/office/drawing/2014/main" id="{00000000-0008-0000-0400-000004000000}"/>
              </a:ext>
            </a:extLst>
          </xdr:cNvPr>
          <xdr:cNvSpPr/>
        </xdr:nvSpPr>
        <xdr:spPr>
          <a:xfrm>
            <a:off x="508908"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5" name="Shape 7">
            <a:extLst>
              <a:ext uri="{FF2B5EF4-FFF2-40B4-BE49-F238E27FC236}">
                <a16:creationId xmlns:a16="http://schemas.microsoft.com/office/drawing/2014/main" id="{00000000-0008-0000-0400-000005000000}"/>
              </a:ext>
            </a:extLst>
          </xdr:cNvPr>
          <xdr:cNvSpPr/>
        </xdr:nvSpPr>
        <xdr:spPr>
          <a:xfrm>
            <a:off x="594093" y="245"/>
            <a:ext cx="85668" cy="179984"/>
          </a:xfrm>
          <a:custGeom>
            <a:avLst/>
            <a:gdLst/>
            <a:ahLst/>
            <a:cxnLst/>
            <a:rect l="0" t="0" r="0" b="0"/>
            <a:pathLst>
              <a:path w="85668" h="179984">
                <a:moveTo>
                  <a:pt x="540" y="0"/>
                </a:moveTo>
                <a:lnTo>
                  <a:pt x="2940" y="0"/>
                </a:lnTo>
                <a:lnTo>
                  <a:pt x="85668" y="179984"/>
                </a:lnTo>
                <a:lnTo>
                  <a:pt x="53448"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6" name="Shape 8">
            <a:extLst>
              <a:ext uri="{FF2B5EF4-FFF2-40B4-BE49-F238E27FC236}">
                <a16:creationId xmlns:a16="http://schemas.microsoft.com/office/drawing/2014/main" id="{00000000-0008-0000-0400-000006000000}"/>
              </a:ext>
            </a:extLst>
          </xdr:cNvPr>
          <xdr:cNvSpPr/>
        </xdr:nvSpPr>
        <xdr:spPr>
          <a:xfrm>
            <a:off x="657746" y="5898"/>
            <a:ext cx="148247" cy="174333"/>
          </a:xfrm>
          <a:custGeom>
            <a:avLst/>
            <a:gdLst/>
            <a:ahLst/>
            <a:cxnLst/>
            <a:rect l="0" t="0" r="0" b="0"/>
            <a:pathLst>
              <a:path w="148247" h="174333">
                <a:moveTo>
                  <a:pt x="0" y="0"/>
                </a:moveTo>
                <a:lnTo>
                  <a:pt x="148247" y="0"/>
                </a:lnTo>
                <a:lnTo>
                  <a:pt x="148247" y="26568"/>
                </a:lnTo>
                <a:lnTo>
                  <a:pt x="89687" y="26568"/>
                </a:lnTo>
                <a:lnTo>
                  <a:pt x="89687" y="174333"/>
                </a:lnTo>
                <a:lnTo>
                  <a:pt x="58903" y="174333"/>
                </a:lnTo>
                <a:lnTo>
                  <a:pt x="58903" y="26568"/>
                </a:lnTo>
                <a:lnTo>
                  <a:pt x="0" y="2656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7" name="Shape 9">
            <a:extLst>
              <a:ext uri="{FF2B5EF4-FFF2-40B4-BE49-F238E27FC236}">
                <a16:creationId xmlns:a16="http://schemas.microsoft.com/office/drawing/2014/main" id="{00000000-0008-0000-0400-000007000000}"/>
              </a:ext>
            </a:extLst>
          </xdr:cNvPr>
          <xdr:cNvSpPr/>
        </xdr:nvSpPr>
        <xdr:spPr>
          <a:xfrm>
            <a:off x="828100" y="5898"/>
            <a:ext cx="105448" cy="174333"/>
          </a:xfrm>
          <a:custGeom>
            <a:avLst/>
            <a:gdLst/>
            <a:ahLst/>
            <a:cxnLst/>
            <a:rect l="0" t="0" r="0" b="0"/>
            <a:pathLst>
              <a:path w="105448" h="174333">
                <a:moveTo>
                  <a:pt x="0" y="0"/>
                </a:moveTo>
                <a:lnTo>
                  <a:pt x="30531" y="0"/>
                </a:lnTo>
                <a:lnTo>
                  <a:pt x="30531" y="147041"/>
                </a:lnTo>
                <a:lnTo>
                  <a:pt x="105448" y="147041"/>
                </a:lnTo>
                <a:lnTo>
                  <a:pt x="105448" y="174333"/>
                </a:lnTo>
                <a:lnTo>
                  <a:pt x="0" y="174333"/>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8" name="Shape 10">
            <a:extLst>
              <a:ext uri="{FF2B5EF4-FFF2-40B4-BE49-F238E27FC236}">
                <a16:creationId xmlns:a16="http://schemas.microsoft.com/office/drawing/2014/main" id="{00000000-0008-0000-0400-000008000000}"/>
              </a:ext>
            </a:extLst>
          </xdr:cNvPr>
          <xdr:cNvSpPr/>
        </xdr:nvSpPr>
        <xdr:spPr>
          <a:xfrm>
            <a:off x="943270"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9" name="Shape 11">
            <a:extLst>
              <a:ext uri="{FF2B5EF4-FFF2-40B4-BE49-F238E27FC236}">
                <a16:creationId xmlns:a16="http://schemas.microsoft.com/office/drawing/2014/main" id="{00000000-0008-0000-0400-000009000000}"/>
              </a:ext>
            </a:extLst>
          </xdr:cNvPr>
          <xdr:cNvSpPr/>
        </xdr:nvSpPr>
        <xdr:spPr>
          <a:xfrm>
            <a:off x="1028455" y="245"/>
            <a:ext cx="85655" cy="179984"/>
          </a:xfrm>
          <a:custGeom>
            <a:avLst/>
            <a:gdLst/>
            <a:ahLst/>
            <a:cxnLst/>
            <a:rect l="0" t="0" r="0" b="0"/>
            <a:pathLst>
              <a:path w="85655" h="179984">
                <a:moveTo>
                  <a:pt x="540" y="0"/>
                </a:moveTo>
                <a:lnTo>
                  <a:pt x="2940" y="0"/>
                </a:lnTo>
                <a:lnTo>
                  <a:pt x="85655" y="179984"/>
                </a:lnTo>
                <a:lnTo>
                  <a:pt x="53435"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0" name="Shape 12">
            <a:extLst>
              <a:ext uri="{FF2B5EF4-FFF2-40B4-BE49-F238E27FC236}">
                <a16:creationId xmlns:a16="http://schemas.microsoft.com/office/drawing/2014/main" id="{00000000-0008-0000-0400-00000A000000}"/>
              </a:ext>
            </a:extLst>
          </xdr:cNvPr>
          <xdr:cNvSpPr/>
        </xdr:nvSpPr>
        <xdr:spPr>
          <a:xfrm>
            <a:off x="1125644" y="0"/>
            <a:ext cx="109893" cy="186118"/>
          </a:xfrm>
          <a:custGeom>
            <a:avLst/>
            <a:gdLst/>
            <a:ahLst/>
            <a:cxnLst/>
            <a:rect l="0" t="0" r="0" b="0"/>
            <a:pathLst>
              <a:path w="109893" h="186118">
                <a:moveTo>
                  <a:pt x="56629" y="0"/>
                </a:moveTo>
                <a:cubicBezTo>
                  <a:pt x="64249" y="0"/>
                  <a:pt x="71641" y="864"/>
                  <a:pt x="78816" y="2591"/>
                </a:cubicBezTo>
                <a:cubicBezTo>
                  <a:pt x="85979" y="4318"/>
                  <a:pt x="93218" y="6972"/>
                  <a:pt x="100520" y="10579"/>
                </a:cubicBezTo>
                <a:lnTo>
                  <a:pt x="99555" y="38354"/>
                </a:lnTo>
                <a:cubicBezTo>
                  <a:pt x="90894" y="33630"/>
                  <a:pt x="83261" y="30163"/>
                  <a:pt x="76645" y="27953"/>
                </a:cubicBezTo>
                <a:cubicBezTo>
                  <a:pt x="70040" y="25756"/>
                  <a:pt x="64122" y="24651"/>
                  <a:pt x="58915" y="24651"/>
                </a:cubicBezTo>
                <a:cubicBezTo>
                  <a:pt x="50902" y="24651"/>
                  <a:pt x="44590" y="26441"/>
                  <a:pt x="39980" y="29997"/>
                </a:cubicBezTo>
                <a:cubicBezTo>
                  <a:pt x="35370" y="33566"/>
                  <a:pt x="33071" y="38443"/>
                  <a:pt x="33071" y="44615"/>
                </a:cubicBezTo>
                <a:cubicBezTo>
                  <a:pt x="33071" y="49416"/>
                  <a:pt x="34747" y="53785"/>
                  <a:pt x="38113" y="57721"/>
                </a:cubicBezTo>
                <a:cubicBezTo>
                  <a:pt x="41478" y="61646"/>
                  <a:pt x="47727" y="66294"/>
                  <a:pt x="56871" y="71666"/>
                </a:cubicBezTo>
                <a:lnTo>
                  <a:pt x="69494" y="78994"/>
                </a:lnTo>
                <a:cubicBezTo>
                  <a:pt x="84087" y="87655"/>
                  <a:pt x="94463" y="96253"/>
                  <a:pt x="100635" y="104788"/>
                </a:cubicBezTo>
                <a:cubicBezTo>
                  <a:pt x="106807" y="113322"/>
                  <a:pt x="109893" y="123127"/>
                  <a:pt x="109893" y="134175"/>
                </a:cubicBezTo>
                <a:cubicBezTo>
                  <a:pt x="109893" y="149733"/>
                  <a:pt x="104419" y="162281"/>
                  <a:pt x="93485" y="171818"/>
                </a:cubicBezTo>
                <a:cubicBezTo>
                  <a:pt x="82537" y="181356"/>
                  <a:pt x="67970" y="186118"/>
                  <a:pt x="49784" y="186118"/>
                </a:cubicBezTo>
                <a:cubicBezTo>
                  <a:pt x="41440" y="186118"/>
                  <a:pt x="33325" y="185255"/>
                  <a:pt x="25425" y="183540"/>
                </a:cubicBezTo>
                <a:cubicBezTo>
                  <a:pt x="17539" y="181813"/>
                  <a:pt x="9982" y="179235"/>
                  <a:pt x="2769" y="175781"/>
                </a:cubicBezTo>
                <a:lnTo>
                  <a:pt x="0" y="141516"/>
                </a:lnTo>
                <a:cubicBezTo>
                  <a:pt x="9461" y="147612"/>
                  <a:pt x="18110" y="152095"/>
                  <a:pt x="25971" y="154978"/>
                </a:cubicBezTo>
                <a:cubicBezTo>
                  <a:pt x="33833" y="157861"/>
                  <a:pt x="41275" y="159309"/>
                  <a:pt x="48336" y="159309"/>
                </a:cubicBezTo>
                <a:cubicBezTo>
                  <a:pt x="57467" y="159309"/>
                  <a:pt x="64884" y="157048"/>
                  <a:pt x="70574" y="152514"/>
                </a:cubicBezTo>
                <a:cubicBezTo>
                  <a:pt x="76264" y="147993"/>
                  <a:pt x="79108" y="142113"/>
                  <a:pt x="79108" y="134899"/>
                </a:cubicBezTo>
                <a:cubicBezTo>
                  <a:pt x="79108" y="128892"/>
                  <a:pt x="77203" y="123507"/>
                  <a:pt x="73406" y="118732"/>
                </a:cubicBezTo>
                <a:cubicBezTo>
                  <a:pt x="69596" y="113970"/>
                  <a:pt x="62967" y="108775"/>
                  <a:pt x="53505" y="103162"/>
                </a:cubicBezTo>
                <a:lnTo>
                  <a:pt x="40399" y="95225"/>
                </a:lnTo>
                <a:cubicBezTo>
                  <a:pt x="27089" y="87376"/>
                  <a:pt x="17653" y="79654"/>
                  <a:pt x="12078" y="72085"/>
                </a:cubicBezTo>
                <a:cubicBezTo>
                  <a:pt x="6515" y="64503"/>
                  <a:pt x="3734" y="55829"/>
                  <a:pt x="3734" y="46050"/>
                </a:cubicBezTo>
                <a:cubicBezTo>
                  <a:pt x="3734" y="32423"/>
                  <a:pt x="8623" y="21349"/>
                  <a:pt x="18402" y="12814"/>
                </a:cubicBezTo>
                <a:cubicBezTo>
                  <a:pt x="28169" y="4267"/>
                  <a:pt x="40919" y="0"/>
                  <a:pt x="56629"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1" name="Shape 13">
            <a:extLst>
              <a:ext uri="{FF2B5EF4-FFF2-40B4-BE49-F238E27FC236}">
                <a16:creationId xmlns:a16="http://schemas.microsoft.com/office/drawing/2014/main" id="{00000000-0008-0000-0400-00000B000000}"/>
              </a:ext>
            </a:extLst>
          </xdr:cNvPr>
          <xdr:cNvSpPr/>
        </xdr:nvSpPr>
        <xdr:spPr>
          <a:xfrm>
            <a:off x="0" y="2574"/>
            <a:ext cx="441503" cy="477063"/>
          </a:xfrm>
          <a:custGeom>
            <a:avLst/>
            <a:gdLst/>
            <a:ahLst/>
            <a:cxnLst/>
            <a:rect l="0" t="0" r="0" b="0"/>
            <a:pathLst>
              <a:path w="441503" h="477063">
                <a:moveTo>
                  <a:pt x="36297" y="0"/>
                </a:moveTo>
                <a:lnTo>
                  <a:pt x="405244" y="0"/>
                </a:lnTo>
                <a:cubicBezTo>
                  <a:pt x="425259" y="0"/>
                  <a:pt x="441503" y="14935"/>
                  <a:pt x="441503" y="33363"/>
                </a:cubicBezTo>
                <a:lnTo>
                  <a:pt x="441503" y="443674"/>
                </a:lnTo>
                <a:cubicBezTo>
                  <a:pt x="441503" y="462115"/>
                  <a:pt x="425259" y="477063"/>
                  <a:pt x="405244" y="477063"/>
                </a:cubicBezTo>
                <a:lnTo>
                  <a:pt x="36297" y="477063"/>
                </a:lnTo>
                <a:cubicBezTo>
                  <a:pt x="16269" y="477063"/>
                  <a:pt x="0" y="462115"/>
                  <a:pt x="0" y="443674"/>
                </a:cubicBezTo>
                <a:lnTo>
                  <a:pt x="0" y="33363"/>
                </a:lnTo>
                <a:cubicBezTo>
                  <a:pt x="0" y="14935"/>
                  <a:pt x="16269" y="0"/>
                  <a:pt x="36297" y="0"/>
                </a:cubicBezTo>
                <a:close/>
              </a:path>
            </a:pathLst>
          </a:custGeom>
          <a:ln w="0" cap="flat">
            <a:miter lim="127000"/>
          </a:ln>
        </xdr:spPr>
        <xdr:style>
          <a:lnRef idx="0">
            <a:srgbClr val="000000">
              <a:alpha val="0"/>
            </a:srgbClr>
          </a:lnRef>
          <a:fillRef idx="1">
            <a:srgbClr val="9E2A39"/>
          </a:fillRef>
          <a:effectRef idx="0">
            <a:scrgbClr r="0" g="0" b="0"/>
          </a:effectRef>
          <a:fontRef idx="none"/>
        </xdr:style>
        <xdr:txBody>
          <a:bodyPr wrap="square"/>
          <a:lstStyle/>
          <a:p>
            <a:endParaRPr lang="es-PY">
              <a:solidFill>
                <a:schemeClr val="bg1"/>
              </a:solidFill>
            </a:endParaRPr>
          </a:p>
        </xdr:txBody>
      </xdr:sp>
      <xdr:sp macro="" textlink="">
        <xdr:nvSpPr>
          <xdr:cNvPr id="12" name="Shape 14">
            <a:extLst>
              <a:ext uri="{FF2B5EF4-FFF2-40B4-BE49-F238E27FC236}">
                <a16:creationId xmlns:a16="http://schemas.microsoft.com/office/drawing/2014/main" id="{00000000-0008-0000-0400-00000C000000}"/>
              </a:ext>
            </a:extLst>
          </xdr:cNvPr>
          <xdr:cNvSpPr/>
        </xdr:nvSpPr>
        <xdr:spPr>
          <a:xfrm>
            <a:off x="135181" y="255691"/>
            <a:ext cx="78537" cy="203556"/>
          </a:xfrm>
          <a:custGeom>
            <a:avLst/>
            <a:gdLst/>
            <a:ahLst/>
            <a:cxnLst/>
            <a:rect l="0" t="0" r="0" b="0"/>
            <a:pathLst>
              <a:path w="78537" h="203556">
                <a:moveTo>
                  <a:pt x="14199" y="0"/>
                </a:moveTo>
                <a:cubicBezTo>
                  <a:pt x="51092" y="11074"/>
                  <a:pt x="78537" y="51829"/>
                  <a:pt x="78537" y="100419"/>
                </a:cubicBezTo>
                <a:cubicBezTo>
                  <a:pt x="78537" y="155092"/>
                  <a:pt x="43879" y="199835"/>
                  <a:pt x="0" y="203556"/>
                </a:cubicBezTo>
                <a:cubicBezTo>
                  <a:pt x="31382" y="186842"/>
                  <a:pt x="53619" y="145402"/>
                  <a:pt x="53619" y="96914"/>
                </a:cubicBezTo>
                <a:cubicBezTo>
                  <a:pt x="53619" y="56083"/>
                  <a:pt x="37871" y="20358"/>
                  <a:pt x="1419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3" name="Shape 15">
            <a:extLst>
              <a:ext uri="{FF2B5EF4-FFF2-40B4-BE49-F238E27FC236}">
                <a16:creationId xmlns:a16="http://schemas.microsoft.com/office/drawing/2014/main" id="{00000000-0008-0000-0400-00000D000000}"/>
              </a:ext>
            </a:extLst>
          </xdr:cNvPr>
          <xdr:cNvSpPr/>
        </xdr:nvSpPr>
        <xdr:spPr>
          <a:xfrm>
            <a:off x="224311" y="274260"/>
            <a:ext cx="100114" cy="189090"/>
          </a:xfrm>
          <a:custGeom>
            <a:avLst/>
            <a:gdLst/>
            <a:ahLst/>
            <a:cxnLst/>
            <a:rect l="0" t="0" r="0" b="0"/>
            <a:pathLst>
              <a:path w="100114" h="189090">
                <a:moveTo>
                  <a:pt x="49606" y="0"/>
                </a:moveTo>
                <a:cubicBezTo>
                  <a:pt x="31585" y="22949"/>
                  <a:pt x="23635" y="58661"/>
                  <a:pt x="31179" y="96253"/>
                </a:cubicBezTo>
                <a:cubicBezTo>
                  <a:pt x="40069" y="140830"/>
                  <a:pt x="68212" y="174930"/>
                  <a:pt x="100114" y="184620"/>
                </a:cubicBezTo>
                <a:cubicBezTo>
                  <a:pt x="59080" y="189090"/>
                  <a:pt x="18999" y="154229"/>
                  <a:pt x="8928" y="103962"/>
                </a:cubicBezTo>
                <a:cubicBezTo>
                  <a:pt x="0" y="59258"/>
                  <a:pt x="17678" y="16827"/>
                  <a:pt x="49606"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4" name="Shape 16">
            <a:extLst>
              <a:ext uri="{FF2B5EF4-FFF2-40B4-BE49-F238E27FC236}">
                <a16:creationId xmlns:a16="http://schemas.microsoft.com/office/drawing/2014/main" id="{00000000-0008-0000-0400-00000E000000}"/>
              </a:ext>
            </a:extLst>
          </xdr:cNvPr>
          <xdr:cNvSpPr/>
        </xdr:nvSpPr>
        <xdr:spPr>
          <a:xfrm>
            <a:off x="74643" y="22414"/>
            <a:ext cx="283655" cy="244666"/>
          </a:xfrm>
          <a:custGeom>
            <a:avLst/>
            <a:gdLst/>
            <a:ahLst/>
            <a:cxnLst/>
            <a:rect l="0" t="0" r="0" b="0"/>
            <a:pathLst>
              <a:path w="283655" h="244666">
                <a:moveTo>
                  <a:pt x="154889" y="0"/>
                </a:moveTo>
                <a:cubicBezTo>
                  <a:pt x="158153" y="0"/>
                  <a:pt x="161379" y="165"/>
                  <a:pt x="164592" y="470"/>
                </a:cubicBezTo>
                <a:cubicBezTo>
                  <a:pt x="106896" y="1778"/>
                  <a:pt x="59969" y="47879"/>
                  <a:pt x="55232" y="106337"/>
                </a:cubicBezTo>
                <a:cubicBezTo>
                  <a:pt x="81369" y="107429"/>
                  <a:pt x="113970" y="102133"/>
                  <a:pt x="147625" y="89980"/>
                </a:cubicBezTo>
                <a:cubicBezTo>
                  <a:pt x="207899" y="68263"/>
                  <a:pt x="251676" y="31852"/>
                  <a:pt x="255727" y="2756"/>
                </a:cubicBezTo>
                <a:cubicBezTo>
                  <a:pt x="255892" y="3061"/>
                  <a:pt x="256057" y="3429"/>
                  <a:pt x="256184" y="3721"/>
                </a:cubicBezTo>
                <a:cubicBezTo>
                  <a:pt x="267335" y="34163"/>
                  <a:pt x="219519" y="79362"/>
                  <a:pt x="149288" y="104686"/>
                </a:cubicBezTo>
                <a:cubicBezTo>
                  <a:pt x="114884" y="117119"/>
                  <a:pt x="81496" y="122365"/>
                  <a:pt x="55029" y="120942"/>
                </a:cubicBezTo>
                <a:cubicBezTo>
                  <a:pt x="55435" y="131394"/>
                  <a:pt x="57086" y="141516"/>
                  <a:pt x="60020" y="151041"/>
                </a:cubicBezTo>
                <a:cubicBezTo>
                  <a:pt x="86639" y="152692"/>
                  <a:pt x="120510" y="147384"/>
                  <a:pt x="155435" y="134785"/>
                </a:cubicBezTo>
                <a:cubicBezTo>
                  <a:pt x="215697" y="113056"/>
                  <a:pt x="259448" y="76708"/>
                  <a:pt x="263601" y="47587"/>
                </a:cubicBezTo>
                <a:cubicBezTo>
                  <a:pt x="263703" y="47879"/>
                  <a:pt x="263855" y="48197"/>
                  <a:pt x="263982" y="48552"/>
                </a:cubicBezTo>
                <a:cubicBezTo>
                  <a:pt x="275171" y="78956"/>
                  <a:pt x="227355" y="124155"/>
                  <a:pt x="157099" y="149441"/>
                </a:cubicBezTo>
                <a:cubicBezTo>
                  <a:pt x="123901" y="161417"/>
                  <a:pt x="91757" y="166726"/>
                  <a:pt x="65811" y="165862"/>
                </a:cubicBezTo>
                <a:cubicBezTo>
                  <a:pt x="70815" y="176670"/>
                  <a:pt x="77356" y="186550"/>
                  <a:pt x="85242" y="195186"/>
                </a:cubicBezTo>
                <a:cubicBezTo>
                  <a:pt x="108648" y="194247"/>
                  <a:pt x="135953" y="188938"/>
                  <a:pt x="163919" y="178854"/>
                </a:cubicBezTo>
                <a:cubicBezTo>
                  <a:pt x="224168" y="157124"/>
                  <a:pt x="267945" y="120764"/>
                  <a:pt x="272021" y="91643"/>
                </a:cubicBezTo>
                <a:cubicBezTo>
                  <a:pt x="272123" y="91948"/>
                  <a:pt x="272313" y="92278"/>
                  <a:pt x="272428" y="92596"/>
                </a:cubicBezTo>
                <a:cubicBezTo>
                  <a:pt x="283655" y="123038"/>
                  <a:pt x="235788" y="168237"/>
                  <a:pt x="165570" y="193497"/>
                </a:cubicBezTo>
                <a:cubicBezTo>
                  <a:pt x="142748" y="201752"/>
                  <a:pt x="120383" y="206832"/>
                  <a:pt x="100165" y="208915"/>
                </a:cubicBezTo>
                <a:cubicBezTo>
                  <a:pt x="118910" y="223279"/>
                  <a:pt x="141999" y="231864"/>
                  <a:pt x="167119" y="231864"/>
                </a:cubicBezTo>
                <a:cubicBezTo>
                  <a:pt x="202717" y="231864"/>
                  <a:pt x="234378" y="214833"/>
                  <a:pt x="254940" y="188252"/>
                </a:cubicBezTo>
                <a:cubicBezTo>
                  <a:pt x="233845" y="222161"/>
                  <a:pt x="196952" y="244666"/>
                  <a:pt x="154889" y="244666"/>
                </a:cubicBezTo>
                <a:cubicBezTo>
                  <a:pt x="122707" y="244666"/>
                  <a:pt x="93447" y="231381"/>
                  <a:pt x="72060" y="209868"/>
                </a:cubicBezTo>
                <a:cubicBezTo>
                  <a:pt x="44209" y="208547"/>
                  <a:pt x="23952" y="199898"/>
                  <a:pt x="18224" y="184277"/>
                </a:cubicBezTo>
                <a:cubicBezTo>
                  <a:pt x="16624" y="179959"/>
                  <a:pt x="16307" y="175336"/>
                  <a:pt x="16954" y="170548"/>
                </a:cubicBezTo>
                <a:cubicBezTo>
                  <a:pt x="22250" y="183375"/>
                  <a:pt x="37655" y="191364"/>
                  <a:pt x="58966" y="194196"/>
                </a:cubicBezTo>
                <a:cubicBezTo>
                  <a:pt x="52337" y="184785"/>
                  <a:pt x="46977" y="174409"/>
                  <a:pt x="43129" y="163233"/>
                </a:cubicBezTo>
                <a:cubicBezTo>
                  <a:pt x="26022" y="159398"/>
                  <a:pt x="13957" y="151676"/>
                  <a:pt x="9792" y="140170"/>
                </a:cubicBezTo>
                <a:cubicBezTo>
                  <a:pt x="8179" y="135915"/>
                  <a:pt x="7849" y="131293"/>
                  <a:pt x="8484" y="126492"/>
                </a:cubicBezTo>
                <a:cubicBezTo>
                  <a:pt x="12776" y="136792"/>
                  <a:pt x="23622" y="143891"/>
                  <a:pt x="38811" y="147790"/>
                </a:cubicBezTo>
                <a:cubicBezTo>
                  <a:pt x="37071" y="139586"/>
                  <a:pt x="36182" y="131089"/>
                  <a:pt x="36182" y="122352"/>
                </a:cubicBezTo>
                <a:cubicBezTo>
                  <a:pt x="36182" y="121082"/>
                  <a:pt x="36322" y="119850"/>
                  <a:pt x="36385" y="118605"/>
                </a:cubicBezTo>
                <a:cubicBezTo>
                  <a:pt x="18720" y="114872"/>
                  <a:pt x="6236" y="107112"/>
                  <a:pt x="1943" y="95377"/>
                </a:cubicBezTo>
                <a:cubicBezTo>
                  <a:pt x="381" y="91097"/>
                  <a:pt x="0" y="86474"/>
                  <a:pt x="673" y="81712"/>
                </a:cubicBezTo>
                <a:cubicBezTo>
                  <a:pt x="5575" y="93447"/>
                  <a:pt x="18974" y="101067"/>
                  <a:pt x="37605" y="104458"/>
                </a:cubicBezTo>
                <a:cubicBezTo>
                  <a:pt x="45987" y="45403"/>
                  <a:pt x="95237" y="0"/>
                  <a:pt x="15488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5" name="Shape 367">
            <a:extLst>
              <a:ext uri="{FF2B5EF4-FFF2-40B4-BE49-F238E27FC236}">
                <a16:creationId xmlns:a16="http://schemas.microsoft.com/office/drawing/2014/main" id="{00000000-0008-0000-0400-00000F000000}"/>
              </a:ext>
            </a:extLst>
          </xdr:cNvPr>
          <xdr:cNvSpPr/>
        </xdr:nvSpPr>
        <xdr:spPr>
          <a:xfrm>
            <a:off x="532619"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6" name="Shape 18">
            <a:extLst>
              <a:ext uri="{FF2B5EF4-FFF2-40B4-BE49-F238E27FC236}">
                <a16:creationId xmlns:a16="http://schemas.microsoft.com/office/drawing/2014/main" id="{00000000-0008-0000-0400-000010000000}"/>
              </a:ext>
            </a:extLst>
          </xdr:cNvPr>
          <xdr:cNvSpPr/>
        </xdr:nvSpPr>
        <xdr:spPr>
          <a:xfrm>
            <a:off x="640873"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3"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7" name="Shape 19">
            <a:extLst>
              <a:ext uri="{FF2B5EF4-FFF2-40B4-BE49-F238E27FC236}">
                <a16:creationId xmlns:a16="http://schemas.microsoft.com/office/drawing/2014/main" id="{00000000-0008-0000-0400-000011000000}"/>
              </a:ext>
            </a:extLst>
          </xdr:cNvPr>
          <xdr:cNvSpPr/>
        </xdr:nvSpPr>
        <xdr:spPr>
          <a:xfrm>
            <a:off x="877217" y="227046"/>
            <a:ext cx="232448" cy="252057"/>
          </a:xfrm>
          <a:custGeom>
            <a:avLst/>
            <a:gdLst/>
            <a:ahLst/>
            <a:cxnLst/>
            <a:rect l="0" t="0" r="0" b="0"/>
            <a:pathLst>
              <a:path w="232448" h="252057">
                <a:moveTo>
                  <a:pt x="187960" y="0"/>
                </a:moveTo>
                <a:lnTo>
                  <a:pt x="232448" y="38"/>
                </a:lnTo>
                <a:lnTo>
                  <a:pt x="117831" y="252057"/>
                </a:lnTo>
                <a:lnTo>
                  <a:pt x="114351" y="252057"/>
                </a:lnTo>
                <a:lnTo>
                  <a:pt x="0" y="38"/>
                </a:lnTo>
                <a:lnTo>
                  <a:pt x="47066" y="38"/>
                </a:lnTo>
                <a:lnTo>
                  <a:pt x="117399" y="158839"/>
                </a:lnTo>
                <a:lnTo>
                  <a:pt x="18796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8" name="Shape 20">
            <a:extLst>
              <a:ext uri="{FF2B5EF4-FFF2-40B4-BE49-F238E27FC236}">
                <a16:creationId xmlns:a16="http://schemas.microsoft.com/office/drawing/2014/main" id="{00000000-0008-0000-0400-000012000000}"/>
              </a:ext>
            </a:extLst>
          </xdr:cNvPr>
          <xdr:cNvSpPr/>
        </xdr:nvSpPr>
        <xdr:spPr>
          <a:xfrm>
            <a:off x="1135987"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9" name="Shape 21">
            <a:extLst>
              <a:ext uri="{FF2B5EF4-FFF2-40B4-BE49-F238E27FC236}">
                <a16:creationId xmlns:a16="http://schemas.microsoft.com/office/drawing/2014/main" id="{00000000-0008-0000-0400-000013000000}"/>
              </a:ext>
            </a:extLst>
          </xdr:cNvPr>
          <xdr:cNvSpPr/>
        </xdr:nvSpPr>
        <xdr:spPr>
          <a:xfrm>
            <a:off x="1335307" y="227073"/>
            <a:ext cx="82982" cy="242176"/>
          </a:xfrm>
          <a:custGeom>
            <a:avLst/>
            <a:gdLst/>
            <a:ahLst/>
            <a:cxnLst/>
            <a:rect l="0" t="0" r="0" b="0"/>
            <a:pathLst>
              <a:path w="82982" h="242176">
                <a:moveTo>
                  <a:pt x="0" y="0"/>
                </a:moveTo>
                <a:lnTo>
                  <a:pt x="58395" y="0"/>
                </a:lnTo>
                <a:lnTo>
                  <a:pt x="82982" y="866"/>
                </a:lnTo>
                <a:lnTo>
                  <a:pt x="82982" y="36473"/>
                </a:lnTo>
                <a:lnTo>
                  <a:pt x="59792" y="34582"/>
                </a:lnTo>
                <a:lnTo>
                  <a:pt x="43447" y="34582"/>
                </a:lnTo>
                <a:lnTo>
                  <a:pt x="43447" y="110566"/>
                </a:lnTo>
                <a:lnTo>
                  <a:pt x="63779" y="110566"/>
                </a:lnTo>
                <a:lnTo>
                  <a:pt x="82982" y="108682"/>
                </a:lnTo>
                <a:lnTo>
                  <a:pt x="82982" y="165670"/>
                </a:lnTo>
                <a:lnTo>
                  <a:pt x="64757" y="141681"/>
                </a:lnTo>
                <a:lnTo>
                  <a:pt x="43447" y="141630"/>
                </a:lnTo>
                <a:lnTo>
                  <a:pt x="43447" y="242176"/>
                </a:lnTo>
                <a:lnTo>
                  <a:pt x="0" y="242176"/>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0" name="Shape 22">
            <a:extLst>
              <a:ext uri="{FF2B5EF4-FFF2-40B4-BE49-F238E27FC236}">
                <a16:creationId xmlns:a16="http://schemas.microsoft.com/office/drawing/2014/main" id="{00000000-0008-0000-0400-000014000000}"/>
              </a:ext>
            </a:extLst>
          </xdr:cNvPr>
          <xdr:cNvSpPr/>
        </xdr:nvSpPr>
        <xdr:spPr>
          <a:xfrm>
            <a:off x="1418289" y="227939"/>
            <a:ext cx="109918" cy="241400"/>
          </a:xfrm>
          <a:custGeom>
            <a:avLst/>
            <a:gdLst/>
            <a:ahLst/>
            <a:cxnLst/>
            <a:rect l="0" t="0" r="0" b="0"/>
            <a:pathLst>
              <a:path w="109918" h="241400">
                <a:moveTo>
                  <a:pt x="0" y="0"/>
                </a:moveTo>
                <a:lnTo>
                  <a:pt x="2915" y="103"/>
                </a:lnTo>
                <a:cubicBezTo>
                  <a:pt x="10938" y="747"/>
                  <a:pt x="17818" y="1712"/>
                  <a:pt x="23558" y="2995"/>
                </a:cubicBezTo>
                <a:cubicBezTo>
                  <a:pt x="35014" y="5548"/>
                  <a:pt x="45237" y="9891"/>
                  <a:pt x="54216" y="16013"/>
                </a:cubicBezTo>
                <a:cubicBezTo>
                  <a:pt x="63195" y="22147"/>
                  <a:pt x="70358" y="29741"/>
                  <a:pt x="75692" y="38809"/>
                </a:cubicBezTo>
                <a:cubicBezTo>
                  <a:pt x="81013" y="47890"/>
                  <a:pt x="83680" y="57478"/>
                  <a:pt x="83680" y="67613"/>
                </a:cubicBezTo>
                <a:cubicBezTo>
                  <a:pt x="83680" y="83539"/>
                  <a:pt x="78956" y="97293"/>
                  <a:pt x="69520" y="108875"/>
                </a:cubicBezTo>
                <a:cubicBezTo>
                  <a:pt x="60071" y="120445"/>
                  <a:pt x="46380" y="129144"/>
                  <a:pt x="28422" y="134923"/>
                </a:cubicBezTo>
                <a:lnTo>
                  <a:pt x="109918" y="241311"/>
                </a:lnTo>
                <a:lnTo>
                  <a:pt x="58191" y="241400"/>
                </a:lnTo>
                <a:lnTo>
                  <a:pt x="0" y="164804"/>
                </a:lnTo>
                <a:lnTo>
                  <a:pt x="0" y="107816"/>
                </a:lnTo>
                <a:lnTo>
                  <a:pt x="6069" y="107221"/>
                </a:lnTo>
                <a:cubicBezTo>
                  <a:pt x="13354" y="105567"/>
                  <a:pt x="19501" y="103084"/>
                  <a:pt x="24511" y="99769"/>
                </a:cubicBezTo>
                <a:cubicBezTo>
                  <a:pt x="34531" y="93140"/>
                  <a:pt x="39535" y="83539"/>
                  <a:pt x="39535" y="70953"/>
                </a:cubicBezTo>
                <a:cubicBezTo>
                  <a:pt x="39535" y="58367"/>
                  <a:pt x="34493" y="49033"/>
                  <a:pt x="24422" y="42898"/>
                </a:cubicBezTo>
                <a:cubicBezTo>
                  <a:pt x="19380" y="39838"/>
                  <a:pt x="12894" y="37542"/>
                  <a:pt x="4959" y="36012"/>
                </a:cubicBezTo>
                <a:lnTo>
                  <a:pt x="0" y="3560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1" name="Shape 23">
            <a:extLst>
              <a:ext uri="{FF2B5EF4-FFF2-40B4-BE49-F238E27FC236}">
                <a16:creationId xmlns:a16="http://schemas.microsoft.com/office/drawing/2014/main" id="{00000000-0008-0000-0400-000015000000}"/>
              </a:ext>
            </a:extLst>
          </xdr:cNvPr>
          <xdr:cNvSpPr/>
        </xdr:nvSpPr>
        <xdr:spPr>
          <a:xfrm>
            <a:off x="1546640"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4" y="46926"/>
                  <a:pt x="120726" y="42177"/>
                  <a:pt x="110871" y="39002"/>
                </a:cubicBezTo>
                <a:cubicBezTo>
                  <a:pt x="101029" y="35827"/>
                  <a:pt x="92456" y="34239"/>
                  <a:pt x="85154"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207"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39" y="225400"/>
                  <a:pt x="135115" y="238658"/>
                </a:cubicBezTo>
                <a:cubicBezTo>
                  <a:pt x="119304" y="251904"/>
                  <a:pt x="98247" y="258521"/>
                  <a:pt x="71945"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89" y="218135"/>
                  <a:pt x="102019" y="211849"/>
                </a:cubicBezTo>
                <a:cubicBezTo>
                  <a:pt x="110236" y="205562"/>
                  <a:pt x="114351" y="197396"/>
                  <a:pt x="114351" y="187388"/>
                </a:cubicBezTo>
                <a:cubicBezTo>
                  <a:pt x="114351" y="179146"/>
                  <a:pt x="111620" y="171717"/>
                  <a:pt x="106185" y="165087"/>
                </a:cubicBezTo>
                <a:cubicBezTo>
                  <a:pt x="100736" y="158471"/>
                  <a:pt x="91123" y="151206"/>
                  <a:pt x="77343" y="143294"/>
                </a:cubicBezTo>
                <a:lnTo>
                  <a:pt x="58395" y="132270"/>
                </a:lnTo>
                <a:cubicBezTo>
                  <a:pt x="39510" y="121577"/>
                  <a:pt x="25946" y="110922"/>
                  <a:pt x="17729" y="100292"/>
                </a:cubicBezTo>
                <a:cubicBezTo>
                  <a:pt x="9500"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2" name="Shape 368">
            <a:extLst>
              <a:ext uri="{FF2B5EF4-FFF2-40B4-BE49-F238E27FC236}">
                <a16:creationId xmlns:a16="http://schemas.microsoft.com/office/drawing/2014/main" id="{00000000-0008-0000-0400-000016000000}"/>
              </a:ext>
            </a:extLst>
          </xdr:cNvPr>
          <xdr:cNvSpPr/>
        </xdr:nvSpPr>
        <xdr:spPr>
          <a:xfrm>
            <a:off x="1754486"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3" name="Shape 25">
            <a:extLst>
              <a:ext uri="{FF2B5EF4-FFF2-40B4-BE49-F238E27FC236}">
                <a16:creationId xmlns:a16="http://schemas.microsoft.com/office/drawing/2014/main" id="{00000000-0008-0000-0400-000017000000}"/>
              </a:ext>
            </a:extLst>
          </xdr:cNvPr>
          <xdr:cNvSpPr/>
        </xdr:nvSpPr>
        <xdr:spPr>
          <a:xfrm>
            <a:off x="1845366" y="219237"/>
            <a:ext cx="125476" cy="257861"/>
          </a:xfrm>
          <a:custGeom>
            <a:avLst/>
            <a:gdLst/>
            <a:ahLst/>
            <a:cxnLst/>
            <a:rect l="0" t="0" r="0" b="0"/>
            <a:pathLst>
              <a:path w="125476" h="257861">
                <a:moveTo>
                  <a:pt x="125311" y="0"/>
                </a:moveTo>
                <a:lnTo>
                  <a:pt x="125476" y="16"/>
                </a:lnTo>
                <a:lnTo>
                  <a:pt x="125476" y="41118"/>
                </a:lnTo>
                <a:lnTo>
                  <a:pt x="125311" y="41085"/>
                </a:lnTo>
                <a:cubicBezTo>
                  <a:pt x="102832" y="41085"/>
                  <a:pt x="83909" y="49466"/>
                  <a:pt x="68567" y="66218"/>
                </a:cubicBezTo>
                <a:cubicBezTo>
                  <a:pt x="53213" y="82969"/>
                  <a:pt x="45542" y="103873"/>
                  <a:pt x="45542" y="128930"/>
                </a:cubicBezTo>
                <a:cubicBezTo>
                  <a:pt x="45542" y="153860"/>
                  <a:pt x="53175" y="174739"/>
                  <a:pt x="68478" y="191554"/>
                </a:cubicBezTo>
                <a:cubicBezTo>
                  <a:pt x="83769" y="208369"/>
                  <a:pt x="102705" y="216776"/>
                  <a:pt x="125311" y="216776"/>
                </a:cubicBezTo>
                <a:lnTo>
                  <a:pt x="125476" y="216743"/>
                </a:lnTo>
                <a:lnTo>
                  <a:pt x="125476" y="257844"/>
                </a:lnTo>
                <a:lnTo>
                  <a:pt x="125311" y="257861"/>
                </a:lnTo>
                <a:cubicBezTo>
                  <a:pt x="108725" y="257861"/>
                  <a:pt x="92862" y="254686"/>
                  <a:pt x="77686" y="248336"/>
                </a:cubicBezTo>
                <a:cubicBezTo>
                  <a:pt x="62509" y="241999"/>
                  <a:pt x="48895" y="232778"/>
                  <a:pt x="36843" y="220688"/>
                </a:cubicBezTo>
                <a:cubicBezTo>
                  <a:pt x="24803" y="208610"/>
                  <a:pt x="15646" y="194805"/>
                  <a:pt x="9385" y="179286"/>
                </a:cubicBezTo>
                <a:cubicBezTo>
                  <a:pt x="3137" y="163754"/>
                  <a:pt x="0" y="146964"/>
                  <a:pt x="0" y="128930"/>
                </a:cubicBezTo>
                <a:cubicBezTo>
                  <a:pt x="0" y="113678"/>
                  <a:pt x="2172" y="99403"/>
                  <a:pt x="6515" y="86093"/>
                </a:cubicBezTo>
                <a:cubicBezTo>
                  <a:pt x="10871" y="72784"/>
                  <a:pt x="17323" y="60515"/>
                  <a:pt x="25895" y="49263"/>
                </a:cubicBezTo>
                <a:cubicBezTo>
                  <a:pt x="37605" y="33795"/>
                  <a:pt x="52172" y="21704"/>
                  <a:pt x="69609" y="13018"/>
                </a:cubicBezTo>
                <a:cubicBezTo>
                  <a:pt x="87046" y="4343"/>
                  <a:pt x="105601" y="0"/>
                  <a:pt x="125311"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4" name="Shape 26">
            <a:extLst>
              <a:ext uri="{FF2B5EF4-FFF2-40B4-BE49-F238E27FC236}">
                <a16:creationId xmlns:a16="http://schemas.microsoft.com/office/drawing/2014/main" id="{00000000-0008-0000-0400-000018000000}"/>
              </a:ext>
            </a:extLst>
          </xdr:cNvPr>
          <xdr:cNvSpPr/>
        </xdr:nvSpPr>
        <xdr:spPr>
          <a:xfrm>
            <a:off x="1970842" y="219253"/>
            <a:ext cx="125133" cy="257828"/>
          </a:xfrm>
          <a:custGeom>
            <a:avLst/>
            <a:gdLst/>
            <a:ahLst/>
            <a:cxnLst/>
            <a:rect l="0" t="0" r="0" b="0"/>
            <a:pathLst>
              <a:path w="125133" h="257828">
                <a:moveTo>
                  <a:pt x="0" y="0"/>
                </a:moveTo>
                <a:lnTo>
                  <a:pt x="24443" y="2384"/>
                </a:lnTo>
                <a:cubicBezTo>
                  <a:pt x="32452" y="3984"/>
                  <a:pt x="40265" y="6385"/>
                  <a:pt x="47879" y="9585"/>
                </a:cubicBezTo>
                <a:cubicBezTo>
                  <a:pt x="63119" y="15986"/>
                  <a:pt x="76619" y="25168"/>
                  <a:pt x="88367" y="37144"/>
                </a:cubicBezTo>
                <a:cubicBezTo>
                  <a:pt x="100127" y="49108"/>
                  <a:pt x="109195" y="62912"/>
                  <a:pt x="115570" y="78559"/>
                </a:cubicBezTo>
                <a:cubicBezTo>
                  <a:pt x="121933" y="94205"/>
                  <a:pt x="125133" y="110982"/>
                  <a:pt x="125133" y="128914"/>
                </a:cubicBezTo>
                <a:cubicBezTo>
                  <a:pt x="125133" y="146720"/>
                  <a:pt x="121996" y="163433"/>
                  <a:pt x="115735" y="179003"/>
                </a:cubicBezTo>
                <a:cubicBezTo>
                  <a:pt x="109487" y="194599"/>
                  <a:pt x="100419" y="208404"/>
                  <a:pt x="88545" y="220431"/>
                </a:cubicBezTo>
                <a:cubicBezTo>
                  <a:pt x="76670" y="232457"/>
                  <a:pt x="62992" y="241703"/>
                  <a:pt x="47523" y="248155"/>
                </a:cubicBezTo>
                <a:cubicBezTo>
                  <a:pt x="39796" y="251380"/>
                  <a:pt x="31953" y="253803"/>
                  <a:pt x="24003" y="255419"/>
                </a:cubicBezTo>
                <a:lnTo>
                  <a:pt x="0" y="257828"/>
                </a:lnTo>
                <a:lnTo>
                  <a:pt x="0" y="216727"/>
                </a:lnTo>
                <a:lnTo>
                  <a:pt x="30914" y="210474"/>
                </a:lnTo>
                <a:cubicBezTo>
                  <a:pt x="40399" y="206283"/>
                  <a:pt x="49009" y="199996"/>
                  <a:pt x="56744" y="191614"/>
                </a:cubicBezTo>
                <a:cubicBezTo>
                  <a:pt x="72200" y="174863"/>
                  <a:pt x="79934" y="153971"/>
                  <a:pt x="79934" y="128914"/>
                </a:cubicBezTo>
                <a:cubicBezTo>
                  <a:pt x="79934" y="103972"/>
                  <a:pt x="72289" y="83093"/>
                  <a:pt x="56998" y="66278"/>
                </a:cubicBezTo>
                <a:cubicBezTo>
                  <a:pt x="49352" y="57877"/>
                  <a:pt x="40767" y="51574"/>
                  <a:pt x="31241" y="47372"/>
                </a:cubicBezTo>
                <a:lnTo>
                  <a:pt x="0" y="4110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5" name="Shape 27">
            <a:extLst>
              <a:ext uri="{FF2B5EF4-FFF2-40B4-BE49-F238E27FC236}">
                <a16:creationId xmlns:a16="http://schemas.microsoft.com/office/drawing/2014/main" id="{00000000-0008-0000-0400-000019000000}"/>
              </a:ext>
            </a:extLst>
          </xdr:cNvPr>
          <xdr:cNvSpPr/>
        </xdr:nvSpPr>
        <xdr:spPr>
          <a:xfrm>
            <a:off x="2141144"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2"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6" name="Shape 28">
            <a:extLst>
              <a:ext uri="{FF2B5EF4-FFF2-40B4-BE49-F238E27FC236}">
                <a16:creationId xmlns:a16="http://schemas.microsoft.com/office/drawing/2014/main" id="{00000000-0008-0000-0400-00001A000000}"/>
              </a:ext>
            </a:extLst>
          </xdr:cNvPr>
          <xdr:cNvSpPr/>
        </xdr:nvSpPr>
        <xdr:spPr>
          <a:xfrm>
            <a:off x="2413818"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7" name="Shape 29">
            <a:extLst>
              <a:ext uri="{FF2B5EF4-FFF2-40B4-BE49-F238E27FC236}">
                <a16:creationId xmlns:a16="http://schemas.microsoft.com/office/drawing/2014/main" id="{00000000-0008-0000-0400-00001B000000}"/>
              </a:ext>
            </a:extLst>
          </xdr:cNvPr>
          <xdr:cNvSpPr/>
        </xdr:nvSpPr>
        <xdr:spPr>
          <a:xfrm>
            <a:off x="2598893"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5" y="46926"/>
                  <a:pt x="120726" y="42177"/>
                  <a:pt x="110871" y="39002"/>
                </a:cubicBezTo>
                <a:cubicBezTo>
                  <a:pt x="101028" y="35827"/>
                  <a:pt x="92456" y="34239"/>
                  <a:pt x="85153"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194"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40" y="225400"/>
                  <a:pt x="135115" y="238658"/>
                </a:cubicBezTo>
                <a:cubicBezTo>
                  <a:pt x="119304" y="251904"/>
                  <a:pt x="98247" y="258521"/>
                  <a:pt x="71946"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90" y="218135"/>
                  <a:pt x="102019" y="211849"/>
                </a:cubicBezTo>
                <a:cubicBezTo>
                  <a:pt x="110236" y="205562"/>
                  <a:pt x="114351" y="197396"/>
                  <a:pt x="114351" y="187388"/>
                </a:cubicBezTo>
                <a:cubicBezTo>
                  <a:pt x="114351" y="179146"/>
                  <a:pt x="111620" y="171717"/>
                  <a:pt x="106172" y="165087"/>
                </a:cubicBezTo>
                <a:cubicBezTo>
                  <a:pt x="100736" y="158471"/>
                  <a:pt x="91122" y="151206"/>
                  <a:pt x="77330" y="143294"/>
                </a:cubicBezTo>
                <a:lnTo>
                  <a:pt x="58394" y="132270"/>
                </a:lnTo>
                <a:cubicBezTo>
                  <a:pt x="39510" y="121577"/>
                  <a:pt x="25946" y="110922"/>
                  <a:pt x="17729" y="100292"/>
                </a:cubicBezTo>
                <a:cubicBezTo>
                  <a:pt x="9499"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38100</xdr:colOff>
      <xdr:row>1</xdr:row>
      <xdr:rowOff>104775</xdr:rowOff>
    </xdr:from>
    <xdr:to>
      <xdr:col>2</xdr:col>
      <xdr:colOff>214008</xdr:colOff>
      <xdr:row>4</xdr:row>
      <xdr:rowOff>41273</xdr:rowOff>
    </xdr:to>
    <xdr:grpSp>
      <xdr:nvGrpSpPr>
        <xdr:cNvPr id="3" name="Group 352">
          <a:extLst>
            <a:ext uri="{FF2B5EF4-FFF2-40B4-BE49-F238E27FC236}">
              <a16:creationId xmlns:a16="http://schemas.microsoft.com/office/drawing/2014/main" id="{00000000-0008-0000-0500-000003000000}"/>
            </a:ext>
          </a:extLst>
        </xdr:cNvPr>
        <xdr:cNvGrpSpPr/>
      </xdr:nvGrpSpPr>
      <xdr:grpSpPr>
        <a:xfrm>
          <a:off x="171450" y="238125"/>
          <a:ext cx="2757183" cy="479423"/>
          <a:chOff x="0" y="0"/>
          <a:chExt cx="2757732" cy="479637"/>
        </a:xfrm>
      </xdr:grpSpPr>
      <xdr:sp macro="" textlink="">
        <xdr:nvSpPr>
          <xdr:cNvPr id="4" name="Shape 6">
            <a:extLst>
              <a:ext uri="{FF2B5EF4-FFF2-40B4-BE49-F238E27FC236}">
                <a16:creationId xmlns:a16="http://schemas.microsoft.com/office/drawing/2014/main" id="{00000000-0008-0000-0500-000004000000}"/>
              </a:ext>
            </a:extLst>
          </xdr:cNvPr>
          <xdr:cNvSpPr/>
        </xdr:nvSpPr>
        <xdr:spPr>
          <a:xfrm>
            <a:off x="508908"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5" name="Shape 7">
            <a:extLst>
              <a:ext uri="{FF2B5EF4-FFF2-40B4-BE49-F238E27FC236}">
                <a16:creationId xmlns:a16="http://schemas.microsoft.com/office/drawing/2014/main" id="{00000000-0008-0000-0500-000005000000}"/>
              </a:ext>
            </a:extLst>
          </xdr:cNvPr>
          <xdr:cNvSpPr/>
        </xdr:nvSpPr>
        <xdr:spPr>
          <a:xfrm>
            <a:off x="594093" y="245"/>
            <a:ext cx="85668" cy="179984"/>
          </a:xfrm>
          <a:custGeom>
            <a:avLst/>
            <a:gdLst/>
            <a:ahLst/>
            <a:cxnLst/>
            <a:rect l="0" t="0" r="0" b="0"/>
            <a:pathLst>
              <a:path w="85668" h="179984">
                <a:moveTo>
                  <a:pt x="540" y="0"/>
                </a:moveTo>
                <a:lnTo>
                  <a:pt x="2940" y="0"/>
                </a:lnTo>
                <a:lnTo>
                  <a:pt x="85668" y="179984"/>
                </a:lnTo>
                <a:lnTo>
                  <a:pt x="53448"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6" name="Shape 8">
            <a:extLst>
              <a:ext uri="{FF2B5EF4-FFF2-40B4-BE49-F238E27FC236}">
                <a16:creationId xmlns:a16="http://schemas.microsoft.com/office/drawing/2014/main" id="{00000000-0008-0000-0500-000006000000}"/>
              </a:ext>
            </a:extLst>
          </xdr:cNvPr>
          <xdr:cNvSpPr/>
        </xdr:nvSpPr>
        <xdr:spPr>
          <a:xfrm>
            <a:off x="657746" y="5898"/>
            <a:ext cx="148247" cy="174333"/>
          </a:xfrm>
          <a:custGeom>
            <a:avLst/>
            <a:gdLst/>
            <a:ahLst/>
            <a:cxnLst/>
            <a:rect l="0" t="0" r="0" b="0"/>
            <a:pathLst>
              <a:path w="148247" h="174333">
                <a:moveTo>
                  <a:pt x="0" y="0"/>
                </a:moveTo>
                <a:lnTo>
                  <a:pt x="148247" y="0"/>
                </a:lnTo>
                <a:lnTo>
                  <a:pt x="148247" y="26568"/>
                </a:lnTo>
                <a:lnTo>
                  <a:pt x="89687" y="26568"/>
                </a:lnTo>
                <a:lnTo>
                  <a:pt x="89687" y="174333"/>
                </a:lnTo>
                <a:lnTo>
                  <a:pt x="58903" y="174333"/>
                </a:lnTo>
                <a:lnTo>
                  <a:pt x="58903" y="26568"/>
                </a:lnTo>
                <a:lnTo>
                  <a:pt x="0" y="2656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7" name="Shape 9">
            <a:extLst>
              <a:ext uri="{FF2B5EF4-FFF2-40B4-BE49-F238E27FC236}">
                <a16:creationId xmlns:a16="http://schemas.microsoft.com/office/drawing/2014/main" id="{00000000-0008-0000-0500-000007000000}"/>
              </a:ext>
            </a:extLst>
          </xdr:cNvPr>
          <xdr:cNvSpPr/>
        </xdr:nvSpPr>
        <xdr:spPr>
          <a:xfrm>
            <a:off x="828100" y="5898"/>
            <a:ext cx="105448" cy="174333"/>
          </a:xfrm>
          <a:custGeom>
            <a:avLst/>
            <a:gdLst/>
            <a:ahLst/>
            <a:cxnLst/>
            <a:rect l="0" t="0" r="0" b="0"/>
            <a:pathLst>
              <a:path w="105448" h="174333">
                <a:moveTo>
                  <a:pt x="0" y="0"/>
                </a:moveTo>
                <a:lnTo>
                  <a:pt x="30531" y="0"/>
                </a:lnTo>
                <a:lnTo>
                  <a:pt x="30531" y="147041"/>
                </a:lnTo>
                <a:lnTo>
                  <a:pt x="105448" y="147041"/>
                </a:lnTo>
                <a:lnTo>
                  <a:pt x="105448" y="174333"/>
                </a:lnTo>
                <a:lnTo>
                  <a:pt x="0" y="174333"/>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8" name="Shape 10">
            <a:extLst>
              <a:ext uri="{FF2B5EF4-FFF2-40B4-BE49-F238E27FC236}">
                <a16:creationId xmlns:a16="http://schemas.microsoft.com/office/drawing/2014/main" id="{00000000-0008-0000-0500-000008000000}"/>
              </a:ext>
            </a:extLst>
          </xdr:cNvPr>
          <xdr:cNvSpPr/>
        </xdr:nvSpPr>
        <xdr:spPr>
          <a:xfrm>
            <a:off x="943270"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9" name="Shape 11">
            <a:extLst>
              <a:ext uri="{FF2B5EF4-FFF2-40B4-BE49-F238E27FC236}">
                <a16:creationId xmlns:a16="http://schemas.microsoft.com/office/drawing/2014/main" id="{00000000-0008-0000-0500-000009000000}"/>
              </a:ext>
            </a:extLst>
          </xdr:cNvPr>
          <xdr:cNvSpPr/>
        </xdr:nvSpPr>
        <xdr:spPr>
          <a:xfrm>
            <a:off x="1028455" y="245"/>
            <a:ext cx="85655" cy="179984"/>
          </a:xfrm>
          <a:custGeom>
            <a:avLst/>
            <a:gdLst/>
            <a:ahLst/>
            <a:cxnLst/>
            <a:rect l="0" t="0" r="0" b="0"/>
            <a:pathLst>
              <a:path w="85655" h="179984">
                <a:moveTo>
                  <a:pt x="540" y="0"/>
                </a:moveTo>
                <a:lnTo>
                  <a:pt x="2940" y="0"/>
                </a:lnTo>
                <a:lnTo>
                  <a:pt x="85655" y="179984"/>
                </a:lnTo>
                <a:lnTo>
                  <a:pt x="53435"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0" name="Shape 12">
            <a:extLst>
              <a:ext uri="{FF2B5EF4-FFF2-40B4-BE49-F238E27FC236}">
                <a16:creationId xmlns:a16="http://schemas.microsoft.com/office/drawing/2014/main" id="{00000000-0008-0000-0500-00000A000000}"/>
              </a:ext>
            </a:extLst>
          </xdr:cNvPr>
          <xdr:cNvSpPr/>
        </xdr:nvSpPr>
        <xdr:spPr>
          <a:xfrm>
            <a:off x="1125644" y="0"/>
            <a:ext cx="109893" cy="186118"/>
          </a:xfrm>
          <a:custGeom>
            <a:avLst/>
            <a:gdLst/>
            <a:ahLst/>
            <a:cxnLst/>
            <a:rect l="0" t="0" r="0" b="0"/>
            <a:pathLst>
              <a:path w="109893" h="186118">
                <a:moveTo>
                  <a:pt x="56629" y="0"/>
                </a:moveTo>
                <a:cubicBezTo>
                  <a:pt x="64249" y="0"/>
                  <a:pt x="71641" y="864"/>
                  <a:pt x="78816" y="2591"/>
                </a:cubicBezTo>
                <a:cubicBezTo>
                  <a:pt x="85979" y="4318"/>
                  <a:pt x="93218" y="6972"/>
                  <a:pt x="100520" y="10579"/>
                </a:cubicBezTo>
                <a:lnTo>
                  <a:pt x="99555" y="38354"/>
                </a:lnTo>
                <a:cubicBezTo>
                  <a:pt x="90894" y="33630"/>
                  <a:pt x="83261" y="30163"/>
                  <a:pt x="76645" y="27953"/>
                </a:cubicBezTo>
                <a:cubicBezTo>
                  <a:pt x="70040" y="25756"/>
                  <a:pt x="64122" y="24651"/>
                  <a:pt x="58915" y="24651"/>
                </a:cubicBezTo>
                <a:cubicBezTo>
                  <a:pt x="50902" y="24651"/>
                  <a:pt x="44590" y="26441"/>
                  <a:pt x="39980" y="29997"/>
                </a:cubicBezTo>
                <a:cubicBezTo>
                  <a:pt x="35370" y="33566"/>
                  <a:pt x="33071" y="38443"/>
                  <a:pt x="33071" y="44615"/>
                </a:cubicBezTo>
                <a:cubicBezTo>
                  <a:pt x="33071" y="49416"/>
                  <a:pt x="34747" y="53785"/>
                  <a:pt x="38113" y="57721"/>
                </a:cubicBezTo>
                <a:cubicBezTo>
                  <a:pt x="41478" y="61646"/>
                  <a:pt x="47727" y="66294"/>
                  <a:pt x="56871" y="71666"/>
                </a:cubicBezTo>
                <a:lnTo>
                  <a:pt x="69494" y="78994"/>
                </a:lnTo>
                <a:cubicBezTo>
                  <a:pt x="84087" y="87655"/>
                  <a:pt x="94463" y="96253"/>
                  <a:pt x="100635" y="104788"/>
                </a:cubicBezTo>
                <a:cubicBezTo>
                  <a:pt x="106807" y="113322"/>
                  <a:pt x="109893" y="123127"/>
                  <a:pt x="109893" y="134175"/>
                </a:cubicBezTo>
                <a:cubicBezTo>
                  <a:pt x="109893" y="149733"/>
                  <a:pt x="104419" y="162281"/>
                  <a:pt x="93485" y="171818"/>
                </a:cubicBezTo>
                <a:cubicBezTo>
                  <a:pt x="82537" y="181356"/>
                  <a:pt x="67970" y="186118"/>
                  <a:pt x="49784" y="186118"/>
                </a:cubicBezTo>
                <a:cubicBezTo>
                  <a:pt x="41440" y="186118"/>
                  <a:pt x="33325" y="185255"/>
                  <a:pt x="25425" y="183540"/>
                </a:cubicBezTo>
                <a:cubicBezTo>
                  <a:pt x="17539" y="181813"/>
                  <a:pt x="9982" y="179235"/>
                  <a:pt x="2769" y="175781"/>
                </a:cubicBezTo>
                <a:lnTo>
                  <a:pt x="0" y="141516"/>
                </a:lnTo>
                <a:cubicBezTo>
                  <a:pt x="9461" y="147612"/>
                  <a:pt x="18110" y="152095"/>
                  <a:pt x="25971" y="154978"/>
                </a:cubicBezTo>
                <a:cubicBezTo>
                  <a:pt x="33833" y="157861"/>
                  <a:pt x="41275" y="159309"/>
                  <a:pt x="48336" y="159309"/>
                </a:cubicBezTo>
                <a:cubicBezTo>
                  <a:pt x="57467" y="159309"/>
                  <a:pt x="64884" y="157048"/>
                  <a:pt x="70574" y="152514"/>
                </a:cubicBezTo>
                <a:cubicBezTo>
                  <a:pt x="76264" y="147993"/>
                  <a:pt x="79108" y="142113"/>
                  <a:pt x="79108" y="134899"/>
                </a:cubicBezTo>
                <a:cubicBezTo>
                  <a:pt x="79108" y="128892"/>
                  <a:pt x="77203" y="123507"/>
                  <a:pt x="73406" y="118732"/>
                </a:cubicBezTo>
                <a:cubicBezTo>
                  <a:pt x="69596" y="113970"/>
                  <a:pt x="62967" y="108775"/>
                  <a:pt x="53505" y="103162"/>
                </a:cubicBezTo>
                <a:lnTo>
                  <a:pt x="40399" y="95225"/>
                </a:lnTo>
                <a:cubicBezTo>
                  <a:pt x="27089" y="87376"/>
                  <a:pt x="17653" y="79654"/>
                  <a:pt x="12078" y="72085"/>
                </a:cubicBezTo>
                <a:cubicBezTo>
                  <a:pt x="6515" y="64503"/>
                  <a:pt x="3734" y="55829"/>
                  <a:pt x="3734" y="46050"/>
                </a:cubicBezTo>
                <a:cubicBezTo>
                  <a:pt x="3734" y="32423"/>
                  <a:pt x="8623" y="21349"/>
                  <a:pt x="18402" y="12814"/>
                </a:cubicBezTo>
                <a:cubicBezTo>
                  <a:pt x="28169" y="4267"/>
                  <a:pt x="40919" y="0"/>
                  <a:pt x="56629"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1" name="Shape 13">
            <a:extLst>
              <a:ext uri="{FF2B5EF4-FFF2-40B4-BE49-F238E27FC236}">
                <a16:creationId xmlns:a16="http://schemas.microsoft.com/office/drawing/2014/main" id="{00000000-0008-0000-0500-00000B000000}"/>
              </a:ext>
            </a:extLst>
          </xdr:cNvPr>
          <xdr:cNvSpPr/>
        </xdr:nvSpPr>
        <xdr:spPr>
          <a:xfrm>
            <a:off x="0" y="2574"/>
            <a:ext cx="441503" cy="477063"/>
          </a:xfrm>
          <a:custGeom>
            <a:avLst/>
            <a:gdLst/>
            <a:ahLst/>
            <a:cxnLst/>
            <a:rect l="0" t="0" r="0" b="0"/>
            <a:pathLst>
              <a:path w="441503" h="477063">
                <a:moveTo>
                  <a:pt x="36297" y="0"/>
                </a:moveTo>
                <a:lnTo>
                  <a:pt x="405244" y="0"/>
                </a:lnTo>
                <a:cubicBezTo>
                  <a:pt x="425259" y="0"/>
                  <a:pt x="441503" y="14935"/>
                  <a:pt x="441503" y="33363"/>
                </a:cubicBezTo>
                <a:lnTo>
                  <a:pt x="441503" y="443674"/>
                </a:lnTo>
                <a:cubicBezTo>
                  <a:pt x="441503" y="462115"/>
                  <a:pt x="425259" y="477063"/>
                  <a:pt x="405244" y="477063"/>
                </a:cubicBezTo>
                <a:lnTo>
                  <a:pt x="36297" y="477063"/>
                </a:lnTo>
                <a:cubicBezTo>
                  <a:pt x="16269" y="477063"/>
                  <a:pt x="0" y="462115"/>
                  <a:pt x="0" y="443674"/>
                </a:cubicBezTo>
                <a:lnTo>
                  <a:pt x="0" y="33363"/>
                </a:lnTo>
                <a:cubicBezTo>
                  <a:pt x="0" y="14935"/>
                  <a:pt x="16269" y="0"/>
                  <a:pt x="36297" y="0"/>
                </a:cubicBezTo>
                <a:close/>
              </a:path>
            </a:pathLst>
          </a:custGeom>
          <a:ln w="0" cap="flat">
            <a:miter lim="127000"/>
          </a:ln>
        </xdr:spPr>
        <xdr:style>
          <a:lnRef idx="0">
            <a:srgbClr val="000000">
              <a:alpha val="0"/>
            </a:srgbClr>
          </a:lnRef>
          <a:fillRef idx="1">
            <a:srgbClr val="9E2A39"/>
          </a:fillRef>
          <a:effectRef idx="0">
            <a:scrgbClr r="0" g="0" b="0"/>
          </a:effectRef>
          <a:fontRef idx="none"/>
        </xdr:style>
        <xdr:txBody>
          <a:bodyPr wrap="square"/>
          <a:lstStyle/>
          <a:p>
            <a:endParaRPr lang="es-PY">
              <a:solidFill>
                <a:schemeClr val="bg1"/>
              </a:solidFill>
            </a:endParaRPr>
          </a:p>
        </xdr:txBody>
      </xdr:sp>
      <xdr:sp macro="" textlink="">
        <xdr:nvSpPr>
          <xdr:cNvPr id="12" name="Shape 14">
            <a:extLst>
              <a:ext uri="{FF2B5EF4-FFF2-40B4-BE49-F238E27FC236}">
                <a16:creationId xmlns:a16="http://schemas.microsoft.com/office/drawing/2014/main" id="{00000000-0008-0000-0500-00000C000000}"/>
              </a:ext>
            </a:extLst>
          </xdr:cNvPr>
          <xdr:cNvSpPr/>
        </xdr:nvSpPr>
        <xdr:spPr>
          <a:xfrm>
            <a:off x="135181" y="255691"/>
            <a:ext cx="78537" cy="203556"/>
          </a:xfrm>
          <a:custGeom>
            <a:avLst/>
            <a:gdLst/>
            <a:ahLst/>
            <a:cxnLst/>
            <a:rect l="0" t="0" r="0" b="0"/>
            <a:pathLst>
              <a:path w="78537" h="203556">
                <a:moveTo>
                  <a:pt x="14199" y="0"/>
                </a:moveTo>
                <a:cubicBezTo>
                  <a:pt x="51092" y="11074"/>
                  <a:pt x="78537" y="51829"/>
                  <a:pt x="78537" y="100419"/>
                </a:cubicBezTo>
                <a:cubicBezTo>
                  <a:pt x="78537" y="155092"/>
                  <a:pt x="43879" y="199835"/>
                  <a:pt x="0" y="203556"/>
                </a:cubicBezTo>
                <a:cubicBezTo>
                  <a:pt x="31382" y="186842"/>
                  <a:pt x="53619" y="145402"/>
                  <a:pt x="53619" y="96914"/>
                </a:cubicBezTo>
                <a:cubicBezTo>
                  <a:pt x="53619" y="56083"/>
                  <a:pt x="37871" y="20358"/>
                  <a:pt x="1419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3" name="Shape 15">
            <a:extLst>
              <a:ext uri="{FF2B5EF4-FFF2-40B4-BE49-F238E27FC236}">
                <a16:creationId xmlns:a16="http://schemas.microsoft.com/office/drawing/2014/main" id="{00000000-0008-0000-0500-00000D000000}"/>
              </a:ext>
            </a:extLst>
          </xdr:cNvPr>
          <xdr:cNvSpPr/>
        </xdr:nvSpPr>
        <xdr:spPr>
          <a:xfrm>
            <a:off x="224311" y="274260"/>
            <a:ext cx="100114" cy="189090"/>
          </a:xfrm>
          <a:custGeom>
            <a:avLst/>
            <a:gdLst/>
            <a:ahLst/>
            <a:cxnLst/>
            <a:rect l="0" t="0" r="0" b="0"/>
            <a:pathLst>
              <a:path w="100114" h="189090">
                <a:moveTo>
                  <a:pt x="49606" y="0"/>
                </a:moveTo>
                <a:cubicBezTo>
                  <a:pt x="31585" y="22949"/>
                  <a:pt x="23635" y="58661"/>
                  <a:pt x="31179" y="96253"/>
                </a:cubicBezTo>
                <a:cubicBezTo>
                  <a:pt x="40069" y="140830"/>
                  <a:pt x="68212" y="174930"/>
                  <a:pt x="100114" y="184620"/>
                </a:cubicBezTo>
                <a:cubicBezTo>
                  <a:pt x="59080" y="189090"/>
                  <a:pt x="18999" y="154229"/>
                  <a:pt x="8928" y="103962"/>
                </a:cubicBezTo>
                <a:cubicBezTo>
                  <a:pt x="0" y="59258"/>
                  <a:pt x="17678" y="16827"/>
                  <a:pt x="49606"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4" name="Shape 16">
            <a:extLst>
              <a:ext uri="{FF2B5EF4-FFF2-40B4-BE49-F238E27FC236}">
                <a16:creationId xmlns:a16="http://schemas.microsoft.com/office/drawing/2014/main" id="{00000000-0008-0000-0500-00000E000000}"/>
              </a:ext>
            </a:extLst>
          </xdr:cNvPr>
          <xdr:cNvSpPr/>
        </xdr:nvSpPr>
        <xdr:spPr>
          <a:xfrm>
            <a:off x="74643" y="22414"/>
            <a:ext cx="283655" cy="244666"/>
          </a:xfrm>
          <a:custGeom>
            <a:avLst/>
            <a:gdLst/>
            <a:ahLst/>
            <a:cxnLst/>
            <a:rect l="0" t="0" r="0" b="0"/>
            <a:pathLst>
              <a:path w="283655" h="244666">
                <a:moveTo>
                  <a:pt x="154889" y="0"/>
                </a:moveTo>
                <a:cubicBezTo>
                  <a:pt x="158153" y="0"/>
                  <a:pt x="161379" y="165"/>
                  <a:pt x="164592" y="470"/>
                </a:cubicBezTo>
                <a:cubicBezTo>
                  <a:pt x="106896" y="1778"/>
                  <a:pt x="59969" y="47879"/>
                  <a:pt x="55232" y="106337"/>
                </a:cubicBezTo>
                <a:cubicBezTo>
                  <a:pt x="81369" y="107429"/>
                  <a:pt x="113970" y="102133"/>
                  <a:pt x="147625" y="89980"/>
                </a:cubicBezTo>
                <a:cubicBezTo>
                  <a:pt x="207899" y="68263"/>
                  <a:pt x="251676" y="31852"/>
                  <a:pt x="255727" y="2756"/>
                </a:cubicBezTo>
                <a:cubicBezTo>
                  <a:pt x="255892" y="3061"/>
                  <a:pt x="256057" y="3429"/>
                  <a:pt x="256184" y="3721"/>
                </a:cubicBezTo>
                <a:cubicBezTo>
                  <a:pt x="267335" y="34163"/>
                  <a:pt x="219519" y="79362"/>
                  <a:pt x="149288" y="104686"/>
                </a:cubicBezTo>
                <a:cubicBezTo>
                  <a:pt x="114884" y="117119"/>
                  <a:pt x="81496" y="122365"/>
                  <a:pt x="55029" y="120942"/>
                </a:cubicBezTo>
                <a:cubicBezTo>
                  <a:pt x="55435" y="131394"/>
                  <a:pt x="57086" y="141516"/>
                  <a:pt x="60020" y="151041"/>
                </a:cubicBezTo>
                <a:cubicBezTo>
                  <a:pt x="86639" y="152692"/>
                  <a:pt x="120510" y="147384"/>
                  <a:pt x="155435" y="134785"/>
                </a:cubicBezTo>
                <a:cubicBezTo>
                  <a:pt x="215697" y="113056"/>
                  <a:pt x="259448" y="76708"/>
                  <a:pt x="263601" y="47587"/>
                </a:cubicBezTo>
                <a:cubicBezTo>
                  <a:pt x="263703" y="47879"/>
                  <a:pt x="263855" y="48197"/>
                  <a:pt x="263982" y="48552"/>
                </a:cubicBezTo>
                <a:cubicBezTo>
                  <a:pt x="275171" y="78956"/>
                  <a:pt x="227355" y="124155"/>
                  <a:pt x="157099" y="149441"/>
                </a:cubicBezTo>
                <a:cubicBezTo>
                  <a:pt x="123901" y="161417"/>
                  <a:pt x="91757" y="166726"/>
                  <a:pt x="65811" y="165862"/>
                </a:cubicBezTo>
                <a:cubicBezTo>
                  <a:pt x="70815" y="176670"/>
                  <a:pt x="77356" y="186550"/>
                  <a:pt x="85242" y="195186"/>
                </a:cubicBezTo>
                <a:cubicBezTo>
                  <a:pt x="108648" y="194247"/>
                  <a:pt x="135953" y="188938"/>
                  <a:pt x="163919" y="178854"/>
                </a:cubicBezTo>
                <a:cubicBezTo>
                  <a:pt x="224168" y="157124"/>
                  <a:pt x="267945" y="120764"/>
                  <a:pt x="272021" y="91643"/>
                </a:cubicBezTo>
                <a:cubicBezTo>
                  <a:pt x="272123" y="91948"/>
                  <a:pt x="272313" y="92278"/>
                  <a:pt x="272428" y="92596"/>
                </a:cubicBezTo>
                <a:cubicBezTo>
                  <a:pt x="283655" y="123038"/>
                  <a:pt x="235788" y="168237"/>
                  <a:pt x="165570" y="193497"/>
                </a:cubicBezTo>
                <a:cubicBezTo>
                  <a:pt x="142748" y="201752"/>
                  <a:pt x="120383" y="206832"/>
                  <a:pt x="100165" y="208915"/>
                </a:cubicBezTo>
                <a:cubicBezTo>
                  <a:pt x="118910" y="223279"/>
                  <a:pt x="141999" y="231864"/>
                  <a:pt x="167119" y="231864"/>
                </a:cubicBezTo>
                <a:cubicBezTo>
                  <a:pt x="202717" y="231864"/>
                  <a:pt x="234378" y="214833"/>
                  <a:pt x="254940" y="188252"/>
                </a:cubicBezTo>
                <a:cubicBezTo>
                  <a:pt x="233845" y="222161"/>
                  <a:pt x="196952" y="244666"/>
                  <a:pt x="154889" y="244666"/>
                </a:cubicBezTo>
                <a:cubicBezTo>
                  <a:pt x="122707" y="244666"/>
                  <a:pt x="93447" y="231381"/>
                  <a:pt x="72060" y="209868"/>
                </a:cubicBezTo>
                <a:cubicBezTo>
                  <a:pt x="44209" y="208547"/>
                  <a:pt x="23952" y="199898"/>
                  <a:pt x="18224" y="184277"/>
                </a:cubicBezTo>
                <a:cubicBezTo>
                  <a:pt x="16624" y="179959"/>
                  <a:pt x="16307" y="175336"/>
                  <a:pt x="16954" y="170548"/>
                </a:cubicBezTo>
                <a:cubicBezTo>
                  <a:pt x="22250" y="183375"/>
                  <a:pt x="37655" y="191364"/>
                  <a:pt x="58966" y="194196"/>
                </a:cubicBezTo>
                <a:cubicBezTo>
                  <a:pt x="52337" y="184785"/>
                  <a:pt x="46977" y="174409"/>
                  <a:pt x="43129" y="163233"/>
                </a:cubicBezTo>
                <a:cubicBezTo>
                  <a:pt x="26022" y="159398"/>
                  <a:pt x="13957" y="151676"/>
                  <a:pt x="9792" y="140170"/>
                </a:cubicBezTo>
                <a:cubicBezTo>
                  <a:pt x="8179" y="135915"/>
                  <a:pt x="7849" y="131293"/>
                  <a:pt x="8484" y="126492"/>
                </a:cubicBezTo>
                <a:cubicBezTo>
                  <a:pt x="12776" y="136792"/>
                  <a:pt x="23622" y="143891"/>
                  <a:pt x="38811" y="147790"/>
                </a:cubicBezTo>
                <a:cubicBezTo>
                  <a:pt x="37071" y="139586"/>
                  <a:pt x="36182" y="131089"/>
                  <a:pt x="36182" y="122352"/>
                </a:cubicBezTo>
                <a:cubicBezTo>
                  <a:pt x="36182" y="121082"/>
                  <a:pt x="36322" y="119850"/>
                  <a:pt x="36385" y="118605"/>
                </a:cubicBezTo>
                <a:cubicBezTo>
                  <a:pt x="18720" y="114872"/>
                  <a:pt x="6236" y="107112"/>
                  <a:pt x="1943" y="95377"/>
                </a:cubicBezTo>
                <a:cubicBezTo>
                  <a:pt x="381" y="91097"/>
                  <a:pt x="0" y="86474"/>
                  <a:pt x="673" y="81712"/>
                </a:cubicBezTo>
                <a:cubicBezTo>
                  <a:pt x="5575" y="93447"/>
                  <a:pt x="18974" y="101067"/>
                  <a:pt x="37605" y="104458"/>
                </a:cubicBezTo>
                <a:cubicBezTo>
                  <a:pt x="45987" y="45403"/>
                  <a:pt x="95237" y="0"/>
                  <a:pt x="15488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5" name="Shape 367">
            <a:extLst>
              <a:ext uri="{FF2B5EF4-FFF2-40B4-BE49-F238E27FC236}">
                <a16:creationId xmlns:a16="http://schemas.microsoft.com/office/drawing/2014/main" id="{00000000-0008-0000-0500-00000F000000}"/>
              </a:ext>
            </a:extLst>
          </xdr:cNvPr>
          <xdr:cNvSpPr/>
        </xdr:nvSpPr>
        <xdr:spPr>
          <a:xfrm>
            <a:off x="532619"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6" name="Shape 18">
            <a:extLst>
              <a:ext uri="{FF2B5EF4-FFF2-40B4-BE49-F238E27FC236}">
                <a16:creationId xmlns:a16="http://schemas.microsoft.com/office/drawing/2014/main" id="{00000000-0008-0000-0500-000010000000}"/>
              </a:ext>
            </a:extLst>
          </xdr:cNvPr>
          <xdr:cNvSpPr/>
        </xdr:nvSpPr>
        <xdr:spPr>
          <a:xfrm>
            <a:off x="640873"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3"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7" name="Shape 19">
            <a:extLst>
              <a:ext uri="{FF2B5EF4-FFF2-40B4-BE49-F238E27FC236}">
                <a16:creationId xmlns:a16="http://schemas.microsoft.com/office/drawing/2014/main" id="{00000000-0008-0000-0500-000011000000}"/>
              </a:ext>
            </a:extLst>
          </xdr:cNvPr>
          <xdr:cNvSpPr/>
        </xdr:nvSpPr>
        <xdr:spPr>
          <a:xfrm>
            <a:off x="877217" y="227046"/>
            <a:ext cx="232448" cy="252057"/>
          </a:xfrm>
          <a:custGeom>
            <a:avLst/>
            <a:gdLst/>
            <a:ahLst/>
            <a:cxnLst/>
            <a:rect l="0" t="0" r="0" b="0"/>
            <a:pathLst>
              <a:path w="232448" h="252057">
                <a:moveTo>
                  <a:pt x="187960" y="0"/>
                </a:moveTo>
                <a:lnTo>
                  <a:pt x="232448" y="38"/>
                </a:lnTo>
                <a:lnTo>
                  <a:pt x="117831" y="252057"/>
                </a:lnTo>
                <a:lnTo>
                  <a:pt x="114351" y="252057"/>
                </a:lnTo>
                <a:lnTo>
                  <a:pt x="0" y="38"/>
                </a:lnTo>
                <a:lnTo>
                  <a:pt x="47066" y="38"/>
                </a:lnTo>
                <a:lnTo>
                  <a:pt x="117399" y="158839"/>
                </a:lnTo>
                <a:lnTo>
                  <a:pt x="18796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8" name="Shape 20">
            <a:extLst>
              <a:ext uri="{FF2B5EF4-FFF2-40B4-BE49-F238E27FC236}">
                <a16:creationId xmlns:a16="http://schemas.microsoft.com/office/drawing/2014/main" id="{00000000-0008-0000-0500-000012000000}"/>
              </a:ext>
            </a:extLst>
          </xdr:cNvPr>
          <xdr:cNvSpPr/>
        </xdr:nvSpPr>
        <xdr:spPr>
          <a:xfrm>
            <a:off x="1135987"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9" name="Shape 21">
            <a:extLst>
              <a:ext uri="{FF2B5EF4-FFF2-40B4-BE49-F238E27FC236}">
                <a16:creationId xmlns:a16="http://schemas.microsoft.com/office/drawing/2014/main" id="{00000000-0008-0000-0500-000013000000}"/>
              </a:ext>
            </a:extLst>
          </xdr:cNvPr>
          <xdr:cNvSpPr/>
        </xdr:nvSpPr>
        <xdr:spPr>
          <a:xfrm>
            <a:off x="1335307" y="227073"/>
            <a:ext cx="82982" cy="242176"/>
          </a:xfrm>
          <a:custGeom>
            <a:avLst/>
            <a:gdLst/>
            <a:ahLst/>
            <a:cxnLst/>
            <a:rect l="0" t="0" r="0" b="0"/>
            <a:pathLst>
              <a:path w="82982" h="242176">
                <a:moveTo>
                  <a:pt x="0" y="0"/>
                </a:moveTo>
                <a:lnTo>
                  <a:pt x="58395" y="0"/>
                </a:lnTo>
                <a:lnTo>
                  <a:pt x="82982" y="866"/>
                </a:lnTo>
                <a:lnTo>
                  <a:pt x="82982" y="36473"/>
                </a:lnTo>
                <a:lnTo>
                  <a:pt x="59792" y="34582"/>
                </a:lnTo>
                <a:lnTo>
                  <a:pt x="43447" y="34582"/>
                </a:lnTo>
                <a:lnTo>
                  <a:pt x="43447" y="110566"/>
                </a:lnTo>
                <a:lnTo>
                  <a:pt x="63779" y="110566"/>
                </a:lnTo>
                <a:lnTo>
                  <a:pt x="82982" y="108682"/>
                </a:lnTo>
                <a:lnTo>
                  <a:pt x="82982" y="165670"/>
                </a:lnTo>
                <a:lnTo>
                  <a:pt x="64757" y="141681"/>
                </a:lnTo>
                <a:lnTo>
                  <a:pt x="43447" y="141630"/>
                </a:lnTo>
                <a:lnTo>
                  <a:pt x="43447" y="242176"/>
                </a:lnTo>
                <a:lnTo>
                  <a:pt x="0" y="242176"/>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0" name="Shape 22">
            <a:extLst>
              <a:ext uri="{FF2B5EF4-FFF2-40B4-BE49-F238E27FC236}">
                <a16:creationId xmlns:a16="http://schemas.microsoft.com/office/drawing/2014/main" id="{00000000-0008-0000-0500-000014000000}"/>
              </a:ext>
            </a:extLst>
          </xdr:cNvPr>
          <xdr:cNvSpPr/>
        </xdr:nvSpPr>
        <xdr:spPr>
          <a:xfrm>
            <a:off x="1418289" y="227939"/>
            <a:ext cx="109918" cy="241400"/>
          </a:xfrm>
          <a:custGeom>
            <a:avLst/>
            <a:gdLst/>
            <a:ahLst/>
            <a:cxnLst/>
            <a:rect l="0" t="0" r="0" b="0"/>
            <a:pathLst>
              <a:path w="109918" h="241400">
                <a:moveTo>
                  <a:pt x="0" y="0"/>
                </a:moveTo>
                <a:lnTo>
                  <a:pt x="2915" y="103"/>
                </a:lnTo>
                <a:cubicBezTo>
                  <a:pt x="10938" y="747"/>
                  <a:pt x="17818" y="1712"/>
                  <a:pt x="23558" y="2995"/>
                </a:cubicBezTo>
                <a:cubicBezTo>
                  <a:pt x="35014" y="5548"/>
                  <a:pt x="45237" y="9891"/>
                  <a:pt x="54216" y="16013"/>
                </a:cubicBezTo>
                <a:cubicBezTo>
                  <a:pt x="63195" y="22147"/>
                  <a:pt x="70358" y="29741"/>
                  <a:pt x="75692" y="38809"/>
                </a:cubicBezTo>
                <a:cubicBezTo>
                  <a:pt x="81013" y="47890"/>
                  <a:pt x="83680" y="57478"/>
                  <a:pt x="83680" y="67613"/>
                </a:cubicBezTo>
                <a:cubicBezTo>
                  <a:pt x="83680" y="83539"/>
                  <a:pt x="78956" y="97293"/>
                  <a:pt x="69520" y="108875"/>
                </a:cubicBezTo>
                <a:cubicBezTo>
                  <a:pt x="60071" y="120445"/>
                  <a:pt x="46380" y="129144"/>
                  <a:pt x="28422" y="134923"/>
                </a:cubicBezTo>
                <a:lnTo>
                  <a:pt x="109918" y="241311"/>
                </a:lnTo>
                <a:lnTo>
                  <a:pt x="58191" y="241400"/>
                </a:lnTo>
                <a:lnTo>
                  <a:pt x="0" y="164804"/>
                </a:lnTo>
                <a:lnTo>
                  <a:pt x="0" y="107816"/>
                </a:lnTo>
                <a:lnTo>
                  <a:pt x="6069" y="107221"/>
                </a:lnTo>
                <a:cubicBezTo>
                  <a:pt x="13354" y="105567"/>
                  <a:pt x="19501" y="103084"/>
                  <a:pt x="24511" y="99769"/>
                </a:cubicBezTo>
                <a:cubicBezTo>
                  <a:pt x="34531" y="93140"/>
                  <a:pt x="39535" y="83539"/>
                  <a:pt x="39535" y="70953"/>
                </a:cubicBezTo>
                <a:cubicBezTo>
                  <a:pt x="39535" y="58367"/>
                  <a:pt x="34493" y="49033"/>
                  <a:pt x="24422" y="42898"/>
                </a:cubicBezTo>
                <a:cubicBezTo>
                  <a:pt x="19380" y="39838"/>
                  <a:pt x="12894" y="37542"/>
                  <a:pt x="4959" y="36012"/>
                </a:cubicBezTo>
                <a:lnTo>
                  <a:pt x="0" y="3560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1" name="Shape 23">
            <a:extLst>
              <a:ext uri="{FF2B5EF4-FFF2-40B4-BE49-F238E27FC236}">
                <a16:creationId xmlns:a16="http://schemas.microsoft.com/office/drawing/2014/main" id="{00000000-0008-0000-0500-000015000000}"/>
              </a:ext>
            </a:extLst>
          </xdr:cNvPr>
          <xdr:cNvSpPr/>
        </xdr:nvSpPr>
        <xdr:spPr>
          <a:xfrm>
            <a:off x="1546640"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4" y="46926"/>
                  <a:pt x="120726" y="42177"/>
                  <a:pt x="110871" y="39002"/>
                </a:cubicBezTo>
                <a:cubicBezTo>
                  <a:pt x="101029" y="35827"/>
                  <a:pt x="92456" y="34239"/>
                  <a:pt x="85154"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207"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39" y="225400"/>
                  <a:pt x="135115" y="238658"/>
                </a:cubicBezTo>
                <a:cubicBezTo>
                  <a:pt x="119304" y="251904"/>
                  <a:pt x="98247" y="258521"/>
                  <a:pt x="71945"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89" y="218135"/>
                  <a:pt x="102019" y="211849"/>
                </a:cubicBezTo>
                <a:cubicBezTo>
                  <a:pt x="110236" y="205562"/>
                  <a:pt x="114351" y="197396"/>
                  <a:pt x="114351" y="187388"/>
                </a:cubicBezTo>
                <a:cubicBezTo>
                  <a:pt x="114351" y="179146"/>
                  <a:pt x="111620" y="171717"/>
                  <a:pt x="106185" y="165087"/>
                </a:cubicBezTo>
                <a:cubicBezTo>
                  <a:pt x="100736" y="158471"/>
                  <a:pt x="91123" y="151206"/>
                  <a:pt x="77343" y="143294"/>
                </a:cubicBezTo>
                <a:lnTo>
                  <a:pt x="58395" y="132270"/>
                </a:lnTo>
                <a:cubicBezTo>
                  <a:pt x="39510" y="121577"/>
                  <a:pt x="25946" y="110922"/>
                  <a:pt x="17729" y="100292"/>
                </a:cubicBezTo>
                <a:cubicBezTo>
                  <a:pt x="9500"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2" name="Shape 368">
            <a:extLst>
              <a:ext uri="{FF2B5EF4-FFF2-40B4-BE49-F238E27FC236}">
                <a16:creationId xmlns:a16="http://schemas.microsoft.com/office/drawing/2014/main" id="{00000000-0008-0000-0500-000016000000}"/>
              </a:ext>
            </a:extLst>
          </xdr:cNvPr>
          <xdr:cNvSpPr/>
        </xdr:nvSpPr>
        <xdr:spPr>
          <a:xfrm>
            <a:off x="1754486"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3" name="Shape 25">
            <a:extLst>
              <a:ext uri="{FF2B5EF4-FFF2-40B4-BE49-F238E27FC236}">
                <a16:creationId xmlns:a16="http://schemas.microsoft.com/office/drawing/2014/main" id="{00000000-0008-0000-0500-000017000000}"/>
              </a:ext>
            </a:extLst>
          </xdr:cNvPr>
          <xdr:cNvSpPr/>
        </xdr:nvSpPr>
        <xdr:spPr>
          <a:xfrm>
            <a:off x="1845366" y="219237"/>
            <a:ext cx="125476" cy="257861"/>
          </a:xfrm>
          <a:custGeom>
            <a:avLst/>
            <a:gdLst/>
            <a:ahLst/>
            <a:cxnLst/>
            <a:rect l="0" t="0" r="0" b="0"/>
            <a:pathLst>
              <a:path w="125476" h="257861">
                <a:moveTo>
                  <a:pt x="125311" y="0"/>
                </a:moveTo>
                <a:lnTo>
                  <a:pt x="125476" y="16"/>
                </a:lnTo>
                <a:lnTo>
                  <a:pt x="125476" y="41118"/>
                </a:lnTo>
                <a:lnTo>
                  <a:pt x="125311" y="41085"/>
                </a:lnTo>
                <a:cubicBezTo>
                  <a:pt x="102832" y="41085"/>
                  <a:pt x="83909" y="49466"/>
                  <a:pt x="68567" y="66218"/>
                </a:cubicBezTo>
                <a:cubicBezTo>
                  <a:pt x="53213" y="82969"/>
                  <a:pt x="45542" y="103873"/>
                  <a:pt x="45542" y="128930"/>
                </a:cubicBezTo>
                <a:cubicBezTo>
                  <a:pt x="45542" y="153860"/>
                  <a:pt x="53175" y="174739"/>
                  <a:pt x="68478" y="191554"/>
                </a:cubicBezTo>
                <a:cubicBezTo>
                  <a:pt x="83769" y="208369"/>
                  <a:pt x="102705" y="216776"/>
                  <a:pt x="125311" y="216776"/>
                </a:cubicBezTo>
                <a:lnTo>
                  <a:pt x="125476" y="216743"/>
                </a:lnTo>
                <a:lnTo>
                  <a:pt x="125476" y="257844"/>
                </a:lnTo>
                <a:lnTo>
                  <a:pt x="125311" y="257861"/>
                </a:lnTo>
                <a:cubicBezTo>
                  <a:pt x="108725" y="257861"/>
                  <a:pt x="92862" y="254686"/>
                  <a:pt x="77686" y="248336"/>
                </a:cubicBezTo>
                <a:cubicBezTo>
                  <a:pt x="62509" y="241999"/>
                  <a:pt x="48895" y="232778"/>
                  <a:pt x="36843" y="220688"/>
                </a:cubicBezTo>
                <a:cubicBezTo>
                  <a:pt x="24803" y="208610"/>
                  <a:pt x="15646" y="194805"/>
                  <a:pt x="9385" y="179286"/>
                </a:cubicBezTo>
                <a:cubicBezTo>
                  <a:pt x="3137" y="163754"/>
                  <a:pt x="0" y="146964"/>
                  <a:pt x="0" y="128930"/>
                </a:cubicBezTo>
                <a:cubicBezTo>
                  <a:pt x="0" y="113678"/>
                  <a:pt x="2172" y="99403"/>
                  <a:pt x="6515" y="86093"/>
                </a:cubicBezTo>
                <a:cubicBezTo>
                  <a:pt x="10871" y="72784"/>
                  <a:pt x="17323" y="60515"/>
                  <a:pt x="25895" y="49263"/>
                </a:cubicBezTo>
                <a:cubicBezTo>
                  <a:pt x="37605" y="33795"/>
                  <a:pt x="52172" y="21704"/>
                  <a:pt x="69609" y="13018"/>
                </a:cubicBezTo>
                <a:cubicBezTo>
                  <a:pt x="87046" y="4343"/>
                  <a:pt x="105601" y="0"/>
                  <a:pt x="125311"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4" name="Shape 26">
            <a:extLst>
              <a:ext uri="{FF2B5EF4-FFF2-40B4-BE49-F238E27FC236}">
                <a16:creationId xmlns:a16="http://schemas.microsoft.com/office/drawing/2014/main" id="{00000000-0008-0000-0500-000018000000}"/>
              </a:ext>
            </a:extLst>
          </xdr:cNvPr>
          <xdr:cNvSpPr/>
        </xdr:nvSpPr>
        <xdr:spPr>
          <a:xfrm>
            <a:off x="1970842" y="219253"/>
            <a:ext cx="125133" cy="257828"/>
          </a:xfrm>
          <a:custGeom>
            <a:avLst/>
            <a:gdLst/>
            <a:ahLst/>
            <a:cxnLst/>
            <a:rect l="0" t="0" r="0" b="0"/>
            <a:pathLst>
              <a:path w="125133" h="257828">
                <a:moveTo>
                  <a:pt x="0" y="0"/>
                </a:moveTo>
                <a:lnTo>
                  <a:pt x="24443" y="2384"/>
                </a:lnTo>
                <a:cubicBezTo>
                  <a:pt x="32452" y="3984"/>
                  <a:pt x="40265" y="6385"/>
                  <a:pt x="47879" y="9585"/>
                </a:cubicBezTo>
                <a:cubicBezTo>
                  <a:pt x="63119" y="15986"/>
                  <a:pt x="76619" y="25168"/>
                  <a:pt x="88367" y="37144"/>
                </a:cubicBezTo>
                <a:cubicBezTo>
                  <a:pt x="100127" y="49108"/>
                  <a:pt x="109195" y="62912"/>
                  <a:pt x="115570" y="78559"/>
                </a:cubicBezTo>
                <a:cubicBezTo>
                  <a:pt x="121933" y="94205"/>
                  <a:pt x="125133" y="110982"/>
                  <a:pt x="125133" y="128914"/>
                </a:cubicBezTo>
                <a:cubicBezTo>
                  <a:pt x="125133" y="146720"/>
                  <a:pt x="121996" y="163433"/>
                  <a:pt x="115735" y="179003"/>
                </a:cubicBezTo>
                <a:cubicBezTo>
                  <a:pt x="109487" y="194599"/>
                  <a:pt x="100419" y="208404"/>
                  <a:pt x="88545" y="220431"/>
                </a:cubicBezTo>
                <a:cubicBezTo>
                  <a:pt x="76670" y="232457"/>
                  <a:pt x="62992" y="241703"/>
                  <a:pt x="47523" y="248155"/>
                </a:cubicBezTo>
                <a:cubicBezTo>
                  <a:pt x="39796" y="251380"/>
                  <a:pt x="31953" y="253803"/>
                  <a:pt x="24003" y="255419"/>
                </a:cubicBezTo>
                <a:lnTo>
                  <a:pt x="0" y="257828"/>
                </a:lnTo>
                <a:lnTo>
                  <a:pt x="0" y="216727"/>
                </a:lnTo>
                <a:lnTo>
                  <a:pt x="30914" y="210474"/>
                </a:lnTo>
                <a:cubicBezTo>
                  <a:pt x="40399" y="206283"/>
                  <a:pt x="49009" y="199996"/>
                  <a:pt x="56744" y="191614"/>
                </a:cubicBezTo>
                <a:cubicBezTo>
                  <a:pt x="72200" y="174863"/>
                  <a:pt x="79934" y="153971"/>
                  <a:pt x="79934" y="128914"/>
                </a:cubicBezTo>
                <a:cubicBezTo>
                  <a:pt x="79934" y="103972"/>
                  <a:pt x="72289" y="83093"/>
                  <a:pt x="56998" y="66278"/>
                </a:cubicBezTo>
                <a:cubicBezTo>
                  <a:pt x="49352" y="57877"/>
                  <a:pt x="40767" y="51574"/>
                  <a:pt x="31241" y="47372"/>
                </a:cubicBezTo>
                <a:lnTo>
                  <a:pt x="0" y="4110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5" name="Shape 27">
            <a:extLst>
              <a:ext uri="{FF2B5EF4-FFF2-40B4-BE49-F238E27FC236}">
                <a16:creationId xmlns:a16="http://schemas.microsoft.com/office/drawing/2014/main" id="{00000000-0008-0000-0500-000019000000}"/>
              </a:ext>
            </a:extLst>
          </xdr:cNvPr>
          <xdr:cNvSpPr/>
        </xdr:nvSpPr>
        <xdr:spPr>
          <a:xfrm>
            <a:off x="2141144"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2"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6" name="Shape 28">
            <a:extLst>
              <a:ext uri="{FF2B5EF4-FFF2-40B4-BE49-F238E27FC236}">
                <a16:creationId xmlns:a16="http://schemas.microsoft.com/office/drawing/2014/main" id="{00000000-0008-0000-0500-00001A000000}"/>
              </a:ext>
            </a:extLst>
          </xdr:cNvPr>
          <xdr:cNvSpPr/>
        </xdr:nvSpPr>
        <xdr:spPr>
          <a:xfrm>
            <a:off x="2413818"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7" name="Shape 29">
            <a:extLst>
              <a:ext uri="{FF2B5EF4-FFF2-40B4-BE49-F238E27FC236}">
                <a16:creationId xmlns:a16="http://schemas.microsoft.com/office/drawing/2014/main" id="{00000000-0008-0000-0500-00001B000000}"/>
              </a:ext>
            </a:extLst>
          </xdr:cNvPr>
          <xdr:cNvSpPr/>
        </xdr:nvSpPr>
        <xdr:spPr>
          <a:xfrm>
            <a:off x="2598893"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5" y="46926"/>
                  <a:pt x="120726" y="42177"/>
                  <a:pt x="110871" y="39002"/>
                </a:cubicBezTo>
                <a:cubicBezTo>
                  <a:pt x="101028" y="35827"/>
                  <a:pt x="92456" y="34239"/>
                  <a:pt x="85153"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194"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40" y="225400"/>
                  <a:pt x="135115" y="238658"/>
                </a:cubicBezTo>
                <a:cubicBezTo>
                  <a:pt x="119304" y="251904"/>
                  <a:pt x="98247" y="258521"/>
                  <a:pt x="71946"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90" y="218135"/>
                  <a:pt x="102019" y="211849"/>
                </a:cubicBezTo>
                <a:cubicBezTo>
                  <a:pt x="110236" y="205562"/>
                  <a:pt x="114351" y="197396"/>
                  <a:pt x="114351" y="187388"/>
                </a:cubicBezTo>
                <a:cubicBezTo>
                  <a:pt x="114351" y="179146"/>
                  <a:pt x="111620" y="171717"/>
                  <a:pt x="106172" y="165087"/>
                </a:cubicBezTo>
                <a:cubicBezTo>
                  <a:pt x="100736" y="158471"/>
                  <a:pt x="91122" y="151206"/>
                  <a:pt x="77330" y="143294"/>
                </a:cubicBezTo>
                <a:lnTo>
                  <a:pt x="58394" y="132270"/>
                </a:lnTo>
                <a:cubicBezTo>
                  <a:pt x="39510" y="121577"/>
                  <a:pt x="25946" y="110922"/>
                  <a:pt x="17729" y="100292"/>
                </a:cubicBezTo>
                <a:cubicBezTo>
                  <a:pt x="9499"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9525</xdr:colOff>
      <xdr:row>1</xdr:row>
      <xdr:rowOff>76200</xdr:rowOff>
    </xdr:from>
    <xdr:to>
      <xdr:col>1</xdr:col>
      <xdr:colOff>2766708</xdr:colOff>
      <xdr:row>4</xdr:row>
      <xdr:rowOff>12698</xdr:rowOff>
    </xdr:to>
    <xdr:grpSp>
      <xdr:nvGrpSpPr>
        <xdr:cNvPr id="3" name="Group 352">
          <a:extLst>
            <a:ext uri="{FF2B5EF4-FFF2-40B4-BE49-F238E27FC236}">
              <a16:creationId xmlns:a16="http://schemas.microsoft.com/office/drawing/2014/main" id="{00000000-0008-0000-0600-000003000000}"/>
            </a:ext>
          </a:extLst>
        </xdr:cNvPr>
        <xdr:cNvGrpSpPr/>
      </xdr:nvGrpSpPr>
      <xdr:grpSpPr>
        <a:xfrm>
          <a:off x="142875" y="209550"/>
          <a:ext cx="2757183" cy="479423"/>
          <a:chOff x="0" y="0"/>
          <a:chExt cx="2757732" cy="479637"/>
        </a:xfrm>
      </xdr:grpSpPr>
      <xdr:sp macro="" textlink="">
        <xdr:nvSpPr>
          <xdr:cNvPr id="4" name="Shape 6">
            <a:extLst>
              <a:ext uri="{FF2B5EF4-FFF2-40B4-BE49-F238E27FC236}">
                <a16:creationId xmlns:a16="http://schemas.microsoft.com/office/drawing/2014/main" id="{00000000-0008-0000-0600-000004000000}"/>
              </a:ext>
            </a:extLst>
          </xdr:cNvPr>
          <xdr:cNvSpPr/>
        </xdr:nvSpPr>
        <xdr:spPr>
          <a:xfrm>
            <a:off x="508908"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5" name="Shape 7">
            <a:extLst>
              <a:ext uri="{FF2B5EF4-FFF2-40B4-BE49-F238E27FC236}">
                <a16:creationId xmlns:a16="http://schemas.microsoft.com/office/drawing/2014/main" id="{00000000-0008-0000-0600-000005000000}"/>
              </a:ext>
            </a:extLst>
          </xdr:cNvPr>
          <xdr:cNvSpPr/>
        </xdr:nvSpPr>
        <xdr:spPr>
          <a:xfrm>
            <a:off x="594093" y="245"/>
            <a:ext cx="85668" cy="179984"/>
          </a:xfrm>
          <a:custGeom>
            <a:avLst/>
            <a:gdLst/>
            <a:ahLst/>
            <a:cxnLst/>
            <a:rect l="0" t="0" r="0" b="0"/>
            <a:pathLst>
              <a:path w="85668" h="179984">
                <a:moveTo>
                  <a:pt x="540" y="0"/>
                </a:moveTo>
                <a:lnTo>
                  <a:pt x="2940" y="0"/>
                </a:lnTo>
                <a:lnTo>
                  <a:pt x="85668" y="179984"/>
                </a:lnTo>
                <a:lnTo>
                  <a:pt x="53448"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6" name="Shape 8">
            <a:extLst>
              <a:ext uri="{FF2B5EF4-FFF2-40B4-BE49-F238E27FC236}">
                <a16:creationId xmlns:a16="http://schemas.microsoft.com/office/drawing/2014/main" id="{00000000-0008-0000-0600-000006000000}"/>
              </a:ext>
            </a:extLst>
          </xdr:cNvPr>
          <xdr:cNvSpPr/>
        </xdr:nvSpPr>
        <xdr:spPr>
          <a:xfrm>
            <a:off x="657746" y="5898"/>
            <a:ext cx="148247" cy="174333"/>
          </a:xfrm>
          <a:custGeom>
            <a:avLst/>
            <a:gdLst/>
            <a:ahLst/>
            <a:cxnLst/>
            <a:rect l="0" t="0" r="0" b="0"/>
            <a:pathLst>
              <a:path w="148247" h="174333">
                <a:moveTo>
                  <a:pt x="0" y="0"/>
                </a:moveTo>
                <a:lnTo>
                  <a:pt x="148247" y="0"/>
                </a:lnTo>
                <a:lnTo>
                  <a:pt x="148247" y="26568"/>
                </a:lnTo>
                <a:lnTo>
                  <a:pt x="89687" y="26568"/>
                </a:lnTo>
                <a:lnTo>
                  <a:pt x="89687" y="174333"/>
                </a:lnTo>
                <a:lnTo>
                  <a:pt x="58903" y="174333"/>
                </a:lnTo>
                <a:lnTo>
                  <a:pt x="58903" y="26568"/>
                </a:lnTo>
                <a:lnTo>
                  <a:pt x="0" y="2656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7" name="Shape 9">
            <a:extLst>
              <a:ext uri="{FF2B5EF4-FFF2-40B4-BE49-F238E27FC236}">
                <a16:creationId xmlns:a16="http://schemas.microsoft.com/office/drawing/2014/main" id="{00000000-0008-0000-0600-000007000000}"/>
              </a:ext>
            </a:extLst>
          </xdr:cNvPr>
          <xdr:cNvSpPr/>
        </xdr:nvSpPr>
        <xdr:spPr>
          <a:xfrm>
            <a:off x="828100" y="5898"/>
            <a:ext cx="105448" cy="174333"/>
          </a:xfrm>
          <a:custGeom>
            <a:avLst/>
            <a:gdLst/>
            <a:ahLst/>
            <a:cxnLst/>
            <a:rect l="0" t="0" r="0" b="0"/>
            <a:pathLst>
              <a:path w="105448" h="174333">
                <a:moveTo>
                  <a:pt x="0" y="0"/>
                </a:moveTo>
                <a:lnTo>
                  <a:pt x="30531" y="0"/>
                </a:lnTo>
                <a:lnTo>
                  <a:pt x="30531" y="147041"/>
                </a:lnTo>
                <a:lnTo>
                  <a:pt x="105448" y="147041"/>
                </a:lnTo>
                <a:lnTo>
                  <a:pt x="105448" y="174333"/>
                </a:lnTo>
                <a:lnTo>
                  <a:pt x="0" y="174333"/>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8" name="Shape 10">
            <a:extLst>
              <a:ext uri="{FF2B5EF4-FFF2-40B4-BE49-F238E27FC236}">
                <a16:creationId xmlns:a16="http://schemas.microsoft.com/office/drawing/2014/main" id="{00000000-0008-0000-0600-000008000000}"/>
              </a:ext>
            </a:extLst>
          </xdr:cNvPr>
          <xdr:cNvSpPr/>
        </xdr:nvSpPr>
        <xdr:spPr>
          <a:xfrm>
            <a:off x="943270"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9" name="Shape 11">
            <a:extLst>
              <a:ext uri="{FF2B5EF4-FFF2-40B4-BE49-F238E27FC236}">
                <a16:creationId xmlns:a16="http://schemas.microsoft.com/office/drawing/2014/main" id="{00000000-0008-0000-0600-000009000000}"/>
              </a:ext>
            </a:extLst>
          </xdr:cNvPr>
          <xdr:cNvSpPr/>
        </xdr:nvSpPr>
        <xdr:spPr>
          <a:xfrm>
            <a:off x="1028455" y="245"/>
            <a:ext cx="85655" cy="179984"/>
          </a:xfrm>
          <a:custGeom>
            <a:avLst/>
            <a:gdLst/>
            <a:ahLst/>
            <a:cxnLst/>
            <a:rect l="0" t="0" r="0" b="0"/>
            <a:pathLst>
              <a:path w="85655" h="179984">
                <a:moveTo>
                  <a:pt x="540" y="0"/>
                </a:moveTo>
                <a:lnTo>
                  <a:pt x="2940" y="0"/>
                </a:lnTo>
                <a:lnTo>
                  <a:pt x="85655" y="179984"/>
                </a:lnTo>
                <a:lnTo>
                  <a:pt x="53435"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0" name="Shape 12">
            <a:extLst>
              <a:ext uri="{FF2B5EF4-FFF2-40B4-BE49-F238E27FC236}">
                <a16:creationId xmlns:a16="http://schemas.microsoft.com/office/drawing/2014/main" id="{00000000-0008-0000-0600-00000A000000}"/>
              </a:ext>
            </a:extLst>
          </xdr:cNvPr>
          <xdr:cNvSpPr/>
        </xdr:nvSpPr>
        <xdr:spPr>
          <a:xfrm>
            <a:off x="1125644" y="0"/>
            <a:ext cx="109893" cy="186118"/>
          </a:xfrm>
          <a:custGeom>
            <a:avLst/>
            <a:gdLst/>
            <a:ahLst/>
            <a:cxnLst/>
            <a:rect l="0" t="0" r="0" b="0"/>
            <a:pathLst>
              <a:path w="109893" h="186118">
                <a:moveTo>
                  <a:pt x="56629" y="0"/>
                </a:moveTo>
                <a:cubicBezTo>
                  <a:pt x="64249" y="0"/>
                  <a:pt x="71641" y="864"/>
                  <a:pt x="78816" y="2591"/>
                </a:cubicBezTo>
                <a:cubicBezTo>
                  <a:pt x="85979" y="4318"/>
                  <a:pt x="93218" y="6972"/>
                  <a:pt x="100520" y="10579"/>
                </a:cubicBezTo>
                <a:lnTo>
                  <a:pt x="99555" y="38354"/>
                </a:lnTo>
                <a:cubicBezTo>
                  <a:pt x="90894" y="33630"/>
                  <a:pt x="83261" y="30163"/>
                  <a:pt x="76645" y="27953"/>
                </a:cubicBezTo>
                <a:cubicBezTo>
                  <a:pt x="70040" y="25756"/>
                  <a:pt x="64122" y="24651"/>
                  <a:pt x="58915" y="24651"/>
                </a:cubicBezTo>
                <a:cubicBezTo>
                  <a:pt x="50902" y="24651"/>
                  <a:pt x="44590" y="26441"/>
                  <a:pt x="39980" y="29997"/>
                </a:cubicBezTo>
                <a:cubicBezTo>
                  <a:pt x="35370" y="33566"/>
                  <a:pt x="33071" y="38443"/>
                  <a:pt x="33071" y="44615"/>
                </a:cubicBezTo>
                <a:cubicBezTo>
                  <a:pt x="33071" y="49416"/>
                  <a:pt x="34747" y="53785"/>
                  <a:pt x="38113" y="57721"/>
                </a:cubicBezTo>
                <a:cubicBezTo>
                  <a:pt x="41478" y="61646"/>
                  <a:pt x="47727" y="66294"/>
                  <a:pt x="56871" y="71666"/>
                </a:cubicBezTo>
                <a:lnTo>
                  <a:pt x="69494" y="78994"/>
                </a:lnTo>
                <a:cubicBezTo>
                  <a:pt x="84087" y="87655"/>
                  <a:pt x="94463" y="96253"/>
                  <a:pt x="100635" y="104788"/>
                </a:cubicBezTo>
                <a:cubicBezTo>
                  <a:pt x="106807" y="113322"/>
                  <a:pt x="109893" y="123127"/>
                  <a:pt x="109893" y="134175"/>
                </a:cubicBezTo>
                <a:cubicBezTo>
                  <a:pt x="109893" y="149733"/>
                  <a:pt x="104419" y="162281"/>
                  <a:pt x="93485" y="171818"/>
                </a:cubicBezTo>
                <a:cubicBezTo>
                  <a:pt x="82537" y="181356"/>
                  <a:pt x="67970" y="186118"/>
                  <a:pt x="49784" y="186118"/>
                </a:cubicBezTo>
                <a:cubicBezTo>
                  <a:pt x="41440" y="186118"/>
                  <a:pt x="33325" y="185255"/>
                  <a:pt x="25425" y="183540"/>
                </a:cubicBezTo>
                <a:cubicBezTo>
                  <a:pt x="17539" y="181813"/>
                  <a:pt x="9982" y="179235"/>
                  <a:pt x="2769" y="175781"/>
                </a:cubicBezTo>
                <a:lnTo>
                  <a:pt x="0" y="141516"/>
                </a:lnTo>
                <a:cubicBezTo>
                  <a:pt x="9461" y="147612"/>
                  <a:pt x="18110" y="152095"/>
                  <a:pt x="25971" y="154978"/>
                </a:cubicBezTo>
                <a:cubicBezTo>
                  <a:pt x="33833" y="157861"/>
                  <a:pt x="41275" y="159309"/>
                  <a:pt x="48336" y="159309"/>
                </a:cubicBezTo>
                <a:cubicBezTo>
                  <a:pt x="57467" y="159309"/>
                  <a:pt x="64884" y="157048"/>
                  <a:pt x="70574" y="152514"/>
                </a:cubicBezTo>
                <a:cubicBezTo>
                  <a:pt x="76264" y="147993"/>
                  <a:pt x="79108" y="142113"/>
                  <a:pt x="79108" y="134899"/>
                </a:cubicBezTo>
                <a:cubicBezTo>
                  <a:pt x="79108" y="128892"/>
                  <a:pt x="77203" y="123507"/>
                  <a:pt x="73406" y="118732"/>
                </a:cubicBezTo>
                <a:cubicBezTo>
                  <a:pt x="69596" y="113970"/>
                  <a:pt x="62967" y="108775"/>
                  <a:pt x="53505" y="103162"/>
                </a:cubicBezTo>
                <a:lnTo>
                  <a:pt x="40399" y="95225"/>
                </a:lnTo>
                <a:cubicBezTo>
                  <a:pt x="27089" y="87376"/>
                  <a:pt x="17653" y="79654"/>
                  <a:pt x="12078" y="72085"/>
                </a:cubicBezTo>
                <a:cubicBezTo>
                  <a:pt x="6515" y="64503"/>
                  <a:pt x="3734" y="55829"/>
                  <a:pt x="3734" y="46050"/>
                </a:cubicBezTo>
                <a:cubicBezTo>
                  <a:pt x="3734" y="32423"/>
                  <a:pt x="8623" y="21349"/>
                  <a:pt x="18402" y="12814"/>
                </a:cubicBezTo>
                <a:cubicBezTo>
                  <a:pt x="28169" y="4267"/>
                  <a:pt x="40919" y="0"/>
                  <a:pt x="56629"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1" name="Shape 13">
            <a:extLst>
              <a:ext uri="{FF2B5EF4-FFF2-40B4-BE49-F238E27FC236}">
                <a16:creationId xmlns:a16="http://schemas.microsoft.com/office/drawing/2014/main" id="{00000000-0008-0000-0600-00000B000000}"/>
              </a:ext>
            </a:extLst>
          </xdr:cNvPr>
          <xdr:cNvSpPr/>
        </xdr:nvSpPr>
        <xdr:spPr>
          <a:xfrm>
            <a:off x="0" y="2574"/>
            <a:ext cx="441503" cy="477063"/>
          </a:xfrm>
          <a:custGeom>
            <a:avLst/>
            <a:gdLst/>
            <a:ahLst/>
            <a:cxnLst/>
            <a:rect l="0" t="0" r="0" b="0"/>
            <a:pathLst>
              <a:path w="441503" h="477063">
                <a:moveTo>
                  <a:pt x="36297" y="0"/>
                </a:moveTo>
                <a:lnTo>
                  <a:pt x="405244" y="0"/>
                </a:lnTo>
                <a:cubicBezTo>
                  <a:pt x="425259" y="0"/>
                  <a:pt x="441503" y="14935"/>
                  <a:pt x="441503" y="33363"/>
                </a:cubicBezTo>
                <a:lnTo>
                  <a:pt x="441503" y="443674"/>
                </a:lnTo>
                <a:cubicBezTo>
                  <a:pt x="441503" y="462115"/>
                  <a:pt x="425259" y="477063"/>
                  <a:pt x="405244" y="477063"/>
                </a:cubicBezTo>
                <a:lnTo>
                  <a:pt x="36297" y="477063"/>
                </a:lnTo>
                <a:cubicBezTo>
                  <a:pt x="16269" y="477063"/>
                  <a:pt x="0" y="462115"/>
                  <a:pt x="0" y="443674"/>
                </a:cubicBezTo>
                <a:lnTo>
                  <a:pt x="0" y="33363"/>
                </a:lnTo>
                <a:cubicBezTo>
                  <a:pt x="0" y="14935"/>
                  <a:pt x="16269" y="0"/>
                  <a:pt x="36297" y="0"/>
                </a:cubicBezTo>
                <a:close/>
              </a:path>
            </a:pathLst>
          </a:custGeom>
          <a:ln w="0" cap="flat">
            <a:miter lim="127000"/>
          </a:ln>
        </xdr:spPr>
        <xdr:style>
          <a:lnRef idx="0">
            <a:srgbClr val="000000">
              <a:alpha val="0"/>
            </a:srgbClr>
          </a:lnRef>
          <a:fillRef idx="1">
            <a:srgbClr val="9E2A39"/>
          </a:fillRef>
          <a:effectRef idx="0">
            <a:scrgbClr r="0" g="0" b="0"/>
          </a:effectRef>
          <a:fontRef idx="none"/>
        </xdr:style>
        <xdr:txBody>
          <a:bodyPr wrap="square"/>
          <a:lstStyle/>
          <a:p>
            <a:endParaRPr lang="es-PY">
              <a:solidFill>
                <a:schemeClr val="bg1"/>
              </a:solidFill>
            </a:endParaRPr>
          </a:p>
        </xdr:txBody>
      </xdr:sp>
      <xdr:sp macro="" textlink="">
        <xdr:nvSpPr>
          <xdr:cNvPr id="12" name="Shape 14">
            <a:extLst>
              <a:ext uri="{FF2B5EF4-FFF2-40B4-BE49-F238E27FC236}">
                <a16:creationId xmlns:a16="http://schemas.microsoft.com/office/drawing/2014/main" id="{00000000-0008-0000-0600-00000C000000}"/>
              </a:ext>
            </a:extLst>
          </xdr:cNvPr>
          <xdr:cNvSpPr/>
        </xdr:nvSpPr>
        <xdr:spPr>
          <a:xfrm>
            <a:off x="135181" y="255691"/>
            <a:ext cx="78537" cy="203556"/>
          </a:xfrm>
          <a:custGeom>
            <a:avLst/>
            <a:gdLst/>
            <a:ahLst/>
            <a:cxnLst/>
            <a:rect l="0" t="0" r="0" b="0"/>
            <a:pathLst>
              <a:path w="78537" h="203556">
                <a:moveTo>
                  <a:pt x="14199" y="0"/>
                </a:moveTo>
                <a:cubicBezTo>
                  <a:pt x="51092" y="11074"/>
                  <a:pt x="78537" y="51829"/>
                  <a:pt x="78537" y="100419"/>
                </a:cubicBezTo>
                <a:cubicBezTo>
                  <a:pt x="78537" y="155092"/>
                  <a:pt x="43879" y="199835"/>
                  <a:pt x="0" y="203556"/>
                </a:cubicBezTo>
                <a:cubicBezTo>
                  <a:pt x="31382" y="186842"/>
                  <a:pt x="53619" y="145402"/>
                  <a:pt x="53619" y="96914"/>
                </a:cubicBezTo>
                <a:cubicBezTo>
                  <a:pt x="53619" y="56083"/>
                  <a:pt x="37871" y="20358"/>
                  <a:pt x="1419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3" name="Shape 15">
            <a:extLst>
              <a:ext uri="{FF2B5EF4-FFF2-40B4-BE49-F238E27FC236}">
                <a16:creationId xmlns:a16="http://schemas.microsoft.com/office/drawing/2014/main" id="{00000000-0008-0000-0600-00000D000000}"/>
              </a:ext>
            </a:extLst>
          </xdr:cNvPr>
          <xdr:cNvSpPr/>
        </xdr:nvSpPr>
        <xdr:spPr>
          <a:xfrm>
            <a:off x="224311" y="274260"/>
            <a:ext cx="100114" cy="189090"/>
          </a:xfrm>
          <a:custGeom>
            <a:avLst/>
            <a:gdLst/>
            <a:ahLst/>
            <a:cxnLst/>
            <a:rect l="0" t="0" r="0" b="0"/>
            <a:pathLst>
              <a:path w="100114" h="189090">
                <a:moveTo>
                  <a:pt x="49606" y="0"/>
                </a:moveTo>
                <a:cubicBezTo>
                  <a:pt x="31585" y="22949"/>
                  <a:pt x="23635" y="58661"/>
                  <a:pt x="31179" y="96253"/>
                </a:cubicBezTo>
                <a:cubicBezTo>
                  <a:pt x="40069" y="140830"/>
                  <a:pt x="68212" y="174930"/>
                  <a:pt x="100114" y="184620"/>
                </a:cubicBezTo>
                <a:cubicBezTo>
                  <a:pt x="59080" y="189090"/>
                  <a:pt x="18999" y="154229"/>
                  <a:pt x="8928" y="103962"/>
                </a:cubicBezTo>
                <a:cubicBezTo>
                  <a:pt x="0" y="59258"/>
                  <a:pt x="17678" y="16827"/>
                  <a:pt x="49606"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4" name="Shape 16">
            <a:extLst>
              <a:ext uri="{FF2B5EF4-FFF2-40B4-BE49-F238E27FC236}">
                <a16:creationId xmlns:a16="http://schemas.microsoft.com/office/drawing/2014/main" id="{00000000-0008-0000-0600-00000E000000}"/>
              </a:ext>
            </a:extLst>
          </xdr:cNvPr>
          <xdr:cNvSpPr/>
        </xdr:nvSpPr>
        <xdr:spPr>
          <a:xfrm>
            <a:off x="74643" y="22414"/>
            <a:ext cx="283655" cy="244666"/>
          </a:xfrm>
          <a:custGeom>
            <a:avLst/>
            <a:gdLst/>
            <a:ahLst/>
            <a:cxnLst/>
            <a:rect l="0" t="0" r="0" b="0"/>
            <a:pathLst>
              <a:path w="283655" h="244666">
                <a:moveTo>
                  <a:pt x="154889" y="0"/>
                </a:moveTo>
                <a:cubicBezTo>
                  <a:pt x="158153" y="0"/>
                  <a:pt x="161379" y="165"/>
                  <a:pt x="164592" y="470"/>
                </a:cubicBezTo>
                <a:cubicBezTo>
                  <a:pt x="106896" y="1778"/>
                  <a:pt x="59969" y="47879"/>
                  <a:pt x="55232" y="106337"/>
                </a:cubicBezTo>
                <a:cubicBezTo>
                  <a:pt x="81369" y="107429"/>
                  <a:pt x="113970" y="102133"/>
                  <a:pt x="147625" y="89980"/>
                </a:cubicBezTo>
                <a:cubicBezTo>
                  <a:pt x="207899" y="68263"/>
                  <a:pt x="251676" y="31852"/>
                  <a:pt x="255727" y="2756"/>
                </a:cubicBezTo>
                <a:cubicBezTo>
                  <a:pt x="255892" y="3061"/>
                  <a:pt x="256057" y="3429"/>
                  <a:pt x="256184" y="3721"/>
                </a:cubicBezTo>
                <a:cubicBezTo>
                  <a:pt x="267335" y="34163"/>
                  <a:pt x="219519" y="79362"/>
                  <a:pt x="149288" y="104686"/>
                </a:cubicBezTo>
                <a:cubicBezTo>
                  <a:pt x="114884" y="117119"/>
                  <a:pt x="81496" y="122365"/>
                  <a:pt x="55029" y="120942"/>
                </a:cubicBezTo>
                <a:cubicBezTo>
                  <a:pt x="55435" y="131394"/>
                  <a:pt x="57086" y="141516"/>
                  <a:pt x="60020" y="151041"/>
                </a:cubicBezTo>
                <a:cubicBezTo>
                  <a:pt x="86639" y="152692"/>
                  <a:pt x="120510" y="147384"/>
                  <a:pt x="155435" y="134785"/>
                </a:cubicBezTo>
                <a:cubicBezTo>
                  <a:pt x="215697" y="113056"/>
                  <a:pt x="259448" y="76708"/>
                  <a:pt x="263601" y="47587"/>
                </a:cubicBezTo>
                <a:cubicBezTo>
                  <a:pt x="263703" y="47879"/>
                  <a:pt x="263855" y="48197"/>
                  <a:pt x="263982" y="48552"/>
                </a:cubicBezTo>
                <a:cubicBezTo>
                  <a:pt x="275171" y="78956"/>
                  <a:pt x="227355" y="124155"/>
                  <a:pt x="157099" y="149441"/>
                </a:cubicBezTo>
                <a:cubicBezTo>
                  <a:pt x="123901" y="161417"/>
                  <a:pt x="91757" y="166726"/>
                  <a:pt x="65811" y="165862"/>
                </a:cubicBezTo>
                <a:cubicBezTo>
                  <a:pt x="70815" y="176670"/>
                  <a:pt x="77356" y="186550"/>
                  <a:pt x="85242" y="195186"/>
                </a:cubicBezTo>
                <a:cubicBezTo>
                  <a:pt x="108648" y="194247"/>
                  <a:pt x="135953" y="188938"/>
                  <a:pt x="163919" y="178854"/>
                </a:cubicBezTo>
                <a:cubicBezTo>
                  <a:pt x="224168" y="157124"/>
                  <a:pt x="267945" y="120764"/>
                  <a:pt x="272021" y="91643"/>
                </a:cubicBezTo>
                <a:cubicBezTo>
                  <a:pt x="272123" y="91948"/>
                  <a:pt x="272313" y="92278"/>
                  <a:pt x="272428" y="92596"/>
                </a:cubicBezTo>
                <a:cubicBezTo>
                  <a:pt x="283655" y="123038"/>
                  <a:pt x="235788" y="168237"/>
                  <a:pt x="165570" y="193497"/>
                </a:cubicBezTo>
                <a:cubicBezTo>
                  <a:pt x="142748" y="201752"/>
                  <a:pt x="120383" y="206832"/>
                  <a:pt x="100165" y="208915"/>
                </a:cubicBezTo>
                <a:cubicBezTo>
                  <a:pt x="118910" y="223279"/>
                  <a:pt x="141999" y="231864"/>
                  <a:pt x="167119" y="231864"/>
                </a:cubicBezTo>
                <a:cubicBezTo>
                  <a:pt x="202717" y="231864"/>
                  <a:pt x="234378" y="214833"/>
                  <a:pt x="254940" y="188252"/>
                </a:cubicBezTo>
                <a:cubicBezTo>
                  <a:pt x="233845" y="222161"/>
                  <a:pt x="196952" y="244666"/>
                  <a:pt x="154889" y="244666"/>
                </a:cubicBezTo>
                <a:cubicBezTo>
                  <a:pt x="122707" y="244666"/>
                  <a:pt x="93447" y="231381"/>
                  <a:pt x="72060" y="209868"/>
                </a:cubicBezTo>
                <a:cubicBezTo>
                  <a:pt x="44209" y="208547"/>
                  <a:pt x="23952" y="199898"/>
                  <a:pt x="18224" y="184277"/>
                </a:cubicBezTo>
                <a:cubicBezTo>
                  <a:pt x="16624" y="179959"/>
                  <a:pt x="16307" y="175336"/>
                  <a:pt x="16954" y="170548"/>
                </a:cubicBezTo>
                <a:cubicBezTo>
                  <a:pt x="22250" y="183375"/>
                  <a:pt x="37655" y="191364"/>
                  <a:pt x="58966" y="194196"/>
                </a:cubicBezTo>
                <a:cubicBezTo>
                  <a:pt x="52337" y="184785"/>
                  <a:pt x="46977" y="174409"/>
                  <a:pt x="43129" y="163233"/>
                </a:cubicBezTo>
                <a:cubicBezTo>
                  <a:pt x="26022" y="159398"/>
                  <a:pt x="13957" y="151676"/>
                  <a:pt x="9792" y="140170"/>
                </a:cubicBezTo>
                <a:cubicBezTo>
                  <a:pt x="8179" y="135915"/>
                  <a:pt x="7849" y="131293"/>
                  <a:pt x="8484" y="126492"/>
                </a:cubicBezTo>
                <a:cubicBezTo>
                  <a:pt x="12776" y="136792"/>
                  <a:pt x="23622" y="143891"/>
                  <a:pt x="38811" y="147790"/>
                </a:cubicBezTo>
                <a:cubicBezTo>
                  <a:pt x="37071" y="139586"/>
                  <a:pt x="36182" y="131089"/>
                  <a:pt x="36182" y="122352"/>
                </a:cubicBezTo>
                <a:cubicBezTo>
                  <a:pt x="36182" y="121082"/>
                  <a:pt x="36322" y="119850"/>
                  <a:pt x="36385" y="118605"/>
                </a:cubicBezTo>
                <a:cubicBezTo>
                  <a:pt x="18720" y="114872"/>
                  <a:pt x="6236" y="107112"/>
                  <a:pt x="1943" y="95377"/>
                </a:cubicBezTo>
                <a:cubicBezTo>
                  <a:pt x="381" y="91097"/>
                  <a:pt x="0" y="86474"/>
                  <a:pt x="673" y="81712"/>
                </a:cubicBezTo>
                <a:cubicBezTo>
                  <a:pt x="5575" y="93447"/>
                  <a:pt x="18974" y="101067"/>
                  <a:pt x="37605" y="104458"/>
                </a:cubicBezTo>
                <a:cubicBezTo>
                  <a:pt x="45987" y="45403"/>
                  <a:pt x="95237" y="0"/>
                  <a:pt x="15488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5" name="Shape 367">
            <a:extLst>
              <a:ext uri="{FF2B5EF4-FFF2-40B4-BE49-F238E27FC236}">
                <a16:creationId xmlns:a16="http://schemas.microsoft.com/office/drawing/2014/main" id="{00000000-0008-0000-0600-00000F000000}"/>
              </a:ext>
            </a:extLst>
          </xdr:cNvPr>
          <xdr:cNvSpPr/>
        </xdr:nvSpPr>
        <xdr:spPr>
          <a:xfrm>
            <a:off x="532619"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6" name="Shape 18">
            <a:extLst>
              <a:ext uri="{FF2B5EF4-FFF2-40B4-BE49-F238E27FC236}">
                <a16:creationId xmlns:a16="http://schemas.microsoft.com/office/drawing/2014/main" id="{00000000-0008-0000-0600-000010000000}"/>
              </a:ext>
            </a:extLst>
          </xdr:cNvPr>
          <xdr:cNvSpPr/>
        </xdr:nvSpPr>
        <xdr:spPr>
          <a:xfrm>
            <a:off x="640873"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3"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7" name="Shape 19">
            <a:extLst>
              <a:ext uri="{FF2B5EF4-FFF2-40B4-BE49-F238E27FC236}">
                <a16:creationId xmlns:a16="http://schemas.microsoft.com/office/drawing/2014/main" id="{00000000-0008-0000-0600-000011000000}"/>
              </a:ext>
            </a:extLst>
          </xdr:cNvPr>
          <xdr:cNvSpPr/>
        </xdr:nvSpPr>
        <xdr:spPr>
          <a:xfrm>
            <a:off x="877217" y="227046"/>
            <a:ext cx="232448" cy="252057"/>
          </a:xfrm>
          <a:custGeom>
            <a:avLst/>
            <a:gdLst/>
            <a:ahLst/>
            <a:cxnLst/>
            <a:rect l="0" t="0" r="0" b="0"/>
            <a:pathLst>
              <a:path w="232448" h="252057">
                <a:moveTo>
                  <a:pt x="187960" y="0"/>
                </a:moveTo>
                <a:lnTo>
                  <a:pt x="232448" y="38"/>
                </a:lnTo>
                <a:lnTo>
                  <a:pt x="117831" y="252057"/>
                </a:lnTo>
                <a:lnTo>
                  <a:pt x="114351" y="252057"/>
                </a:lnTo>
                <a:lnTo>
                  <a:pt x="0" y="38"/>
                </a:lnTo>
                <a:lnTo>
                  <a:pt x="47066" y="38"/>
                </a:lnTo>
                <a:lnTo>
                  <a:pt x="117399" y="158839"/>
                </a:lnTo>
                <a:lnTo>
                  <a:pt x="18796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8" name="Shape 20">
            <a:extLst>
              <a:ext uri="{FF2B5EF4-FFF2-40B4-BE49-F238E27FC236}">
                <a16:creationId xmlns:a16="http://schemas.microsoft.com/office/drawing/2014/main" id="{00000000-0008-0000-0600-000012000000}"/>
              </a:ext>
            </a:extLst>
          </xdr:cNvPr>
          <xdr:cNvSpPr/>
        </xdr:nvSpPr>
        <xdr:spPr>
          <a:xfrm>
            <a:off x="1135987"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9" name="Shape 21">
            <a:extLst>
              <a:ext uri="{FF2B5EF4-FFF2-40B4-BE49-F238E27FC236}">
                <a16:creationId xmlns:a16="http://schemas.microsoft.com/office/drawing/2014/main" id="{00000000-0008-0000-0600-000013000000}"/>
              </a:ext>
            </a:extLst>
          </xdr:cNvPr>
          <xdr:cNvSpPr/>
        </xdr:nvSpPr>
        <xdr:spPr>
          <a:xfrm>
            <a:off x="1335307" y="227073"/>
            <a:ext cx="82982" cy="242176"/>
          </a:xfrm>
          <a:custGeom>
            <a:avLst/>
            <a:gdLst/>
            <a:ahLst/>
            <a:cxnLst/>
            <a:rect l="0" t="0" r="0" b="0"/>
            <a:pathLst>
              <a:path w="82982" h="242176">
                <a:moveTo>
                  <a:pt x="0" y="0"/>
                </a:moveTo>
                <a:lnTo>
                  <a:pt x="58395" y="0"/>
                </a:lnTo>
                <a:lnTo>
                  <a:pt x="82982" y="866"/>
                </a:lnTo>
                <a:lnTo>
                  <a:pt x="82982" y="36473"/>
                </a:lnTo>
                <a:lnTo>
                  <a:pt x="59792" y="34582"/>
                </a:lnTo>
                <a:lnTo>
                  <a:pt x="43447" y="34582"/>
                </a:lnTo>
                <a:lnTo>
                  <a:pt x="43447" y="110566"/>
                </a:lnTo>
                <a:lnTo>
                  <a:pt x="63779" y="110566"/>
                </a:lnTo>
                <a:lnTo>
                  <a:pt x="82982" y="108682"/>
                </a:lnTo>
                <a:lnTo>
                  <a:pt x="82982" y="165670"/>
                </a:lnTo>
                <a:lnTo>
                  <a:pt x="64757" y="141681"/>
                </a:lnTo>
                <a:lnTo>
                  <a:pt x="43447" y="141630"/>
                </a:lnTo>
                <a:lnTo>
                  <a:pt x="43447" y="242176"/>
                </a:lnTo>
                <a:lnTo>
                  <a:pt x="0" y="242176"/>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0" name="Shape 22">
            <a:extLst>
              <a:ext uri="{FF2B5EF4-FFF2-40B4-BE49-F238E27FC236}">
                <a16:creationId xmlns:a16="http://schemas.microsoft.com/office/drawing/2014/main" id="{00000000-0008-0000-0600-000014000000}"/>
              </a:ext>
            </a:extLst>
          </xdr:cNvPr>
          <xdr:cNvSpPr/>
        </xdr:nvSpPr>
        <xdr:spPr>
          <a:xfrm>
            <a:off x="1418289" y="227939"/>
            <a:ext cx="109918" cy="241400"/>
          </a:xfrm>
          <a:custGeom>
            <a:avLst/>
            <a:gdLst/>
            <a:ahLst/>
            <a:cxnLst/>
            <a:rect l="0" t="0" r="0" b="0"/>
            <a:pathLst>
              <a:path w="109918" h="241400">
                <a:moveTo>
                  <a:pt x="0" y="0"/>
                </a:moveTo>
                <a:lnTo>
                  <a:pt x="2915" y="103"/>
                </a:lnTo>
                <a:cubicBezTo>
                  <a:pt x="10938" y="747"/>
                  <a:pt x="17818" y="1712"/>
                  <a:pt x="23558" y="2995"/>
                </a:cubicBezTo>
                <a:cubicBezTo>
                  <a:pt x="35014" y="5548"/>
                  <a:pt x="45237" y="9891"/>
                  <a:pt x="54216" y="16013"/>
                </a:cubicBezTo>
                <a:cubicBezTo>
                  <a:pt x="63195" y="22147"/>
                  <a:pt x="70358" y="29741"/>
                  <a:pt x="75692" y="38809"/>
                </a:cubicBezTo>
                <a:cubicBezTo>
                  <a:pt x="81013" y="47890"/>
                  <a:pt x="83680" y="57478"/>
                  <a:pt x="83680" y="67613"/>
                </a:cubicBezTo>
                <a:cubicBezTo>
                  <a:pt x="83680" y="83539"/>
                  <a:pt x="78956" y="97293"/>
                  <a:pt x="69520" y="108875"/>
                </a:cubicBezTo>
                <a:cubicBezTo>
                  <a:pt x="60071" y="120445"/>
                  <a:pt x="46380" y="129144"/>
                  <a:pt x="28422" y="134923"/>
                </a:cubicBezTo>
                <a:lnTo>
                  <a:pt x="109918" y="241311"/>
                </a:lnTo>
                <a:lnTo>
                  <a:pt x="58191" y="241400"/>
                </a:lnTo>
                <a:lnTo>
                  <a:pt x="0" y="164804"/>
                </a:lnTo>
                <a:lnTo>
                  <a:pt x="0" y="107816"/>
                </a:lnTo>
                <a:lnTo>
                  <a:pt x="6069" y="107221"/>
                </a:lnTo>
                <a:cubicBezTo>
                  <a:pt x="13354" y="105567"/>
                  <a:pt x="19501" y="103084"/>
                  <a:pt x="24511" y="99769"/>
                </a:cubicBezTo>
                <a:cubicBezTo>
                  <a:pt x="34531" y="93140"/>
                  <a:pt x="39535" y="83539"/>
                  <a:pt x="39535" y="70953"/>
                </a:cubicBezTo>
                <a:cubicBezTo>
                  <a:pt x="39535" y="58367"/>
                  <a:pt x="34493" y="49033"/>
                  <a:pt x="24422" y="42898"/>
                </a:cubicBezTo>
                <a:cubicBezTo>
                  <a:pt x="19380" y="39838"/>
                  <a:pt x="12894" y="37542"/>
                  <a:pt x="4959" y="36012"/>
                </a:cubicBezTo>
                <a:lnTo>
                  <a:pt x="0" y="3560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1" name="Shape 23">
            <a:extLst>
              <a:ext uri="{FF2B5EF4-FFF2-40B4-BE49-F238E27FC236}">
                <a16:creationId xmlns:a16="http://schemas.microsoft.com/office/drawing/2014/main" id="{00000000-0008-0000-0600-000015000000}"/>
              </a:ext>
            </a:extLst>
          </xdr:cNvPr>
          <xdr:cNvSpPr/>
        </xdr:nvSpPr>
        <xdr:spPr>
          <a:xfrm>
            <a:off x="1546640"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4" y="46926"/>
                  <a:pt x="120726" y="42177"/>
                  <a:pt x="110871" y="39002"/>
                </a:cubicBezTo>
                <a:cubicBezTo>
                  <a:pt x="101029" y="35827"/>
                  <a:pt x="92456" y="34239"/>
                  <a:pt x="85154"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207"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39" y="225400"/>
                  <a:pt x="135115" y="238658"/>
                </a:cubicBezTo>
                <a:cubicBezTo>
                  <a:pt x="119304" y="251904"/>
                  <a:pt x="98247" y="258521"/>
                  <a:pt x="71945"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89" y="218135"/>
                  <a:pt x="102019" y="211849"/>
                </a:cubicBezTo>
                <a:cubicBezTo>
                  <a:pt x="110236" y="205562"/>
                  <a:pt x="114351" y="197396"/>
                  <a:pt x="114351" y="187388"/>
                </a:cubicBezTo>
                <a:cubicBezTo>
                  <a:pt x="114351" y="179146"/>
                  <a:pt x="111620" y="171717"/>
                  <a:pt x="106185" y="165087"/>
                </a:cubicBezTo>
                <a:cubicBezTo>
                  <a:pt x="100736" y="158471"/>
                  <a:pt x="91123" y="151206"/>
                  <a:pt x="77343" y="143294"/>
                </a:cubicBezTo>
                <a:lnTo>
                  <a:pt x="58395" y="132270"/>
                </a:lnTo>
                <a:cubicBezTo>
                  <a:pt x="39510" y="121577"/>
                  <a:pt x="25946" y="110922"/>
                  <a:pt x="17729" y="100292"/>
                </a:cubicBezTo>
                <a:cubicBezTo>
                  <a:pt x="9500"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2" name="Shape 368">
            <a:extLst>
              <a:ext uri="{FF2B5EF4-FFF2-40B4-BE49-F238E27FC236}">
                <a16:creationId xmlns:a16="http://schemas.microsoft.com/office/drawing/2014/main" id="{00000000-0008-0000-0600-000016000000}"/>
              </a:ext>
            </a:extLst>
          </xdr:cNvPr>
          <xdr:cNvSpPr/>
        </xdr:nvSpPr>
        <xdr:spPr>
          <a:xfrm>
            <a:off x="1754486"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3" name="Shape 25">
            <a:extLst>
              <a:ext uri="{FF2B5EF4-FFF2-40B4-BE49-F238E27FC236}">
                <a16:creationId xmlns:a16="http://schemas.microsoft.com/office/drawing/2014/main" id="{00000000-0008-0000-0600-000017000000}"/>
              </a:ext>
            </a:extLst>
          </xdr:cNvPr>
          <xdr:cNvSpPr/>
        </xdr:nvSpPr>
        <xdr:spPr>
          <a:xfrm>
            <a:off x="1845366" y="219237"/>
            <a:ext cx="125476" cy="257861"/>
          </a:xfrm>
          <a:custGeom>
            <a:avLst/>
            <a:gdLst/>
            <a:ahLst/>
            <a:cxnLst/>
            <a:rect l="0" t="0" r="0" b="0"/>
            <a:pathLst>
              <a:path w="125476" h="257861">
                <a:moveTo>
                  <a:pt x="125311" y="0"/>
                </a:moveTo>
                <a:lnTo>
                  <a:pt x="125476" y="16"/>
                </a:lnTo>
                <a:lnTo>
                  <a:pt x="125476" y="41118"/>
                </a:lnTo>
                <a:lnTo>
                  <a:pt x="125311" y="41085"/>
                </a:lnTo>
                <a:cubicBezTo>
                  <a:pt x="102832" y="41085"/>
                  <a:pt x="83909" y="49466"/>
                  <a:pt x="68567" y="66218"/>
                </a:cubicBezTo>
                <a:cubicBezTo>
                  <a:pt x="53213" y="82969"/>
                  <a:pt x="45542" y="103873"/>
                  <a:pt x="45542" y="128930"/>
                </a:cubicBezTo>
                <a:cubicBezTo>
                  <a:pt x="45542" y="153860"/>
                  <a:pt x="53175" y="174739"/>
                  <a:pt x="68478" y="191554"/>
                </a:cubicBezTo>
                <a:cubicBezTo>
                  <a:pt x="83769" y="208369"/>
                  <a:pt x="102705" y="216776"/>
                  <a:pt x="125311" y="216776"/>
                </a:cubicBezTo>
                <a:lnTo>
                  <a:pt x="125476" y="216743"/>
                </a:lnTo>
                <a:lnTo>
                  <a:pt x="125476" y="257844"/>
                </a:lnTo>
                <a:lnTo>
                  <a:pt x="125311" y="257861"/>
                </a:lnTo>
                <a:cubicBezTo>
                  <a:pt x="108725" y="257861"/>
                  <a:pt x="92862" y="254686"/>
                  <a:pt x="77686" y="248336"/>
                </a:cubicBezTo>
                <a:cubicBezTo>
                  <a:pt x="62509" y="241999"/>
                  <a:pt x="48895" y="232778"/>
                  <a:pt x="36843" y="220688"/>
                </a:cubicBezTo>
                <a:cubicBezTo>
                  <a:pt x="24803" y="208610"/>
                  <a:pt x="15646" y="194805"/>
                  <a:pt x="9385" y="179286"/>
                </a:cubicBezTo>
                <a:cubicBezTo>
                  <a:pt x="3137" y="163754"/>
                  <a:pt x="0" y="146964"/>
                  <a:pt x="0" y="128930"/>
                </a:cubicBezTo>
                <a:cubicBezTo>
                  <a:pt x="0" y="113678"/>
                  <a:pt x="2172" y="99403"/>
                  <a:pt x="6515" y="86093"/>
                </a:cubicBezTo>
                <a:cubicBezTo>
                  <a:pt x="10871" y="72784"/>
                  <a:pt x="17323" y="60515"/>
                  <a:pt x="25895" y="49263"/>
                </a:cubicBezTo>
                <a:cubicBezTo>
                  <a:pt x="37605" y="33795"/>
                  <a:pt x="52172" y="21704"/>
                  <a:pt x="69609" y="13018"/>
                </a:cubicBezTo>
                <a:cubicBezTo>
                  <a:pt x="87046" y="4343"/>
                  <a:pt x="105601" y="0"/>
                  <a:pt x="125311"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4" name="Shape 26">
            <a:extLst>
              <a:ext uri="{FF2B5EF4-FFF2-40B4-BE49-F238E27FC236}">
                <a16:creationId xmlns:a16="http://schemas.microsoft.com/office/drawing/2014/main" id="{00000000-0008-0000-0600-000018000000}"/>
              </a:ext>
            </a:extLst>
          </xdr:cNvPr>
          <xdr:cNvSpPr/>
        </xdr:nvSpPr>
        <xdr:spPr>
          <a:xfrm>
            <a:off x="1970842" y="219253"/>
            <a:ext cx="125133" cy="257828"/>
          </a:xfrm>
          <a:custGeom>
            <a:avLst/>
            <a:gdLst/>
            <a:ahLst/>
            <a:cxnLst/>
            <a:rect l="0" t="0" r="0" b="0"/>
            <a:pathLst>
              <a:path w="125133" h="257828">
                <a:moveTo>
                  <a:pt x="0" y="0"/>
                </a:moveTo>
                <a:lnTo>
                  <a:pt x="24443" y="2384"/>
                </a:lnTo>
                <a:cubicBezTo>
                  <a:pt x="32452" y="3984"/>
                  <a:pt x="40265" y="6385"/>
                  <a:pt x="47879" y="9585"/>
                </a:cubicBezTo>
                <a:cubicBezTo>
                  <a:pt x="63119" y="15986"/>
                  <a:pt x="76619" y="25168"/>
                  <a:pt x="88367" y="37144"/>
                </a:cubicBezTo>
                <a:cubicBezTo>
                  <a:pt x="100127" y="49108"/>
                  <a:pt x="109195" y="62912"/>
                  <a:pt x="115570" y="78559"/>
                </a:cubicBezTo>
                <a:cubicBezTo>
                  <a:pt x="121933" y="94205"/>
                  <a:pt x="125133" y="110982"/>
                  <a:pt x="125133" y="128914"/>
                </a:cubicBezTo>
                <a:cubicBezTo>
                  <a:pt x="125133" y="146720"/>
                  <a:pt x="121996" y="163433"/>
                  <a:pt x="115735" y="179003"/>
                </a:cubicBezTo>
                <a:cubicBezTo>
                  <a:pt x="109487" y="194599"/>
                  <a:pt x="100419" y="208404"/>
                  <a:pt x="88545" y="220431"/>
                </a:cubicBezTo>
                <a:cubicBezTo>
                  <a:pt x="76670" y="232457"/>
                  <a:pt x="62992" y="241703"/>
                  <a:pt x="47523" y="248155"/>
                </a:cubicBezTo>
                <a:cubicBezTo>
                  <a:pt x="39796" y="251380"/>
                  <a:pt x="31953" y="253803"/>
                  <a:pt x="24003" y="255419"/>
                </a:cubicBezTo>
                <a:lnTo>
                  <a:pt x="0" y="257828"/>
                </a:lnTo>
                <a:lnTo>
                  <a:pt x="0" y="216727"/>
                </a:lnTo>
                <a:lnTo>
                  <a:pt x="30914" y="210474"/>
                </a:lnTo>
                <a:cubicBezTo>
                  <a:pt x="40399" y="206283"/>
                  <a:pt x="49009" y="199996"/>
                  <a:pt x="56744" y="191614"/>
                </a:cubicBezTo>
                <a:cubicBezTo>
                  <a:pt x="72200" y="174863"/>
                  <a:pt x="79934" y="153971"/>
                  <a:pt x="79934" y="128914"/>
                </a:cubicBezTo>
                <a:cubicBezTo>
                  <a:pt x="79934" y="103972"/>
                  <a:pt x="72289" y="83093"/>
                  <a:pt x="56998" y="66278"/>
                </a:cubicBezTo>
                <a:cubicBezTo>
                  <a:pt x="49352" y="57877"/>
                  <a:pt x="40767" y="51574"/>
                  <a:pt x="31241" y="47372"/>
                </a:cubicBezTo>
                <a:lnTo>
                  <a:pt x="0" y="4110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5" name="Shape 27">
            <a:extLst>
              <a:ext uri="{FF2B5EF4-FFF2-40B4-BE49-F238E27FC236}">
                <a16:creationId xmlns:a16="http://schemas.microsoft.com/office/drawing/2014/main" id="{00000000-0008-0000-0600-000019000000}"/>
              </a:ext>
            </a:extLst>
          </xdr:cNvPr>
          <xdr:cNvSpPr/>
        </xdr:nvSpPr>
        <xdr:spPr>
          <a:xfrm>
            <a:off x="2141144"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2"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6" name="Shape 28">
            <a:extLst>
              <a:ext uri="{FF2B5EF4-FFF2-40B4-BE49-F238E27FC236}">
                <a16:creationId xmlns:a16="http://schemas.microsoft.com/office/drawing/2014/main" id="{00000000-0008-0000-0600-00001A000000}"/>
              </a:ext>
            </a:extLst>
          </xdr:cNvPr>
          <xdr:cNvSpPr/>
        </xdr:nvSpPr>
        <xdr:spPr>
          <a:xfrm>
            <a:off x="2413818"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7" name="Shape 29">
            <a:extLst>
              <a:ext uri="{FF2B5EF4-FFF2-40B4-BE49-F238E27FC236}">
                <a16:creationId xmlns:a16="http://schemas.microsoft.com/office/drawing/2014/main" id="{00000000-0008-0000-0600-00001B000000}"/>
              </a:ext>
            </a:extLst>
          </xdr:cNvPr>
          <xdr:cNvSpPr/>
        </xdr:nvSpPr>
        <xdr:spPr>
          <a:xfrm>
            <a:off x="2598893"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5" y="46926"/>
                  <a:pt x="120726" y="42177"/>
                  <a:pt x="110871" y="39002"/>
                </a:cubicBezTo>
                <a:cubicBezTo>
                  <a:pt x="101028" y="35827"/>
                  <a:pt x="92456" y="34239"/>
                  <a:pt x="85153"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194"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40" y="225400"/>
                  <a:pt x="135115" y="238658"/>
                </a:cubicBezTo>
                <a:cubicBezTo>
                  <a:pt x="119304" y="251904"/>
                  <a:pt x="98247" y="258521"/>
                  <a:pt x="71946"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90" y="218135"/>
                  <a:pt x="102019" y="211849"/>
                </a:cubicBezTo>
                <a:cubicBezTo>
                  <a:pt x="110236" y="205562"/>
                  <a:pt x="114351" y="197396"/>
                  <a:pt x="114351" y="187388"/>
                </a:cubicBezTo>
                <a:cubicBezTo>
                  <a:pt x="114351" y="179146"/>
                  <a:pt x="111620" y="171717"/>
                  <a:pt x="106172" y="165087"/>
                </a:cubicBezTo>
                <a:cubicBezTo>
                  <a:pt x="100736" y="158471"/>
                  <a:pt x="91122" y="151206"/>
                  <a:pt x="77330" y="143294"/>
                </a:cubicBezTo>
                <a:lnTo>
                  <a:pt x="58394" y="132270"/>
                </a:lnTo>
                <a:cubicBezTo>
                  <a:pt x="39510" y="121577"/>
                  <a:pt x="25946" y="110922"/>
                  <a:pt x="17729" y="100292"/>
                </a:cubicBezTo>
                <a:cubicBezTo>
                  <a:pt x="9499"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127000</xdr:rowOff>
    </xdr:from>
    <xdr:to>
      <xdr:col>4</xdr:col>
      <xdr:colOff>287866</xdr:colOff>
      <xdr:row>4</xdr:row>
      <xdr:rowOff>33866</xdr:rowOff>
    </xdr:to>
    <xdr:grpSp>
      <xdr:nvGrpSpPr>
        <xdr:cNvPr id="2" name="Group 352">
          <a:extLst>
            <a:ext uri="{FF2B5EF4-FFF2-40B4-BE49-F238E27FC236}">
              <a16:creationId xmlns:a16="http://schemas.microsoft.com/office/drawing/2014/main" id="{00000000-0008-0000-0700-000002000000}"/>
            </a:ext>
          </a:extLst>
        </xdr:cNvPr>
        <xdr:cNvGrpSpPr/>
      </xdr:nvGrpSpPr>
      <xdr:grpSpPr>
        <a:xfrm>
          <a:off x="245533" y="254000"/>
          <a:ext cx="2794000" cy="465666"/>
          <a:chOff x="0" y="0"/>
          <a:chExt cx="2757732" cy="479637"/>
        </a:xfrm>
      </xdr:grpSpPr>
      <xdr:sp macro="" textlink="">
        <xdr:nvSpPr>
          <xdr:cNvPr id="4" name="Shape 6">
            <a:extLst>
              <a:ext uri="{FF2B5EF4-FFF2-40B4-BE49-F238E27FC236}">
                <a16:creationId xmlns:a16="http://schemas.microsoft.com/office/drawing/2014/main" id="{00000000-0008-0000-0700-000004000000}"/>
              </a:ext>
            </a:extLst>
          </xdr:cNvPr>
          <xdr:cNvSpPr/>
        </xdr:nvSpPr>
        <xdr:spPr>
          <a:xfrm>
            <a:off x="508908"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5" name="Shape 7">
            <a:extLst>
              <a:ext uri="{FF2B5EF4-FFF2-40B4-BE49-F238E27FC236}">
                <a16:creationId xmlns:a16="http://schemas.microsoft.com/office/drawing/2014/main" id="{00000000-0008-0000-0700-000005000000}"/>
              </a:ext>
            </a:extLst>
          </xdr:cNvPr>
          <xdr:cNvSpPr/>
        </xdr:nvSpPr>
        <xdr:spPr>
          <a:xfrm>
            <a:off x="594093" y="245"/>
            <a:ext cx="85668" cy="179984"/>
          </a:xfrm>
          <a:custGeom>
            <a:avLst/>
            <a:gdLst/>
            <a:ahLst/>
            <a:cxnLst/>
            <a:rect l="0" t="0" r="0" b="0"/>
            <a:pathLst>
              <a:path w="85668" h="179984">
                <a:moveTo>
                  <a:pt x="540" y="0"/>
                </a:moveTo>
                <a:lnTo>
                  <a:pt x="2940" y="0"/>
                </a:lnTo>
                <a:lnTo>
                  <a:pt x="85668" y="179984"/>
                </a:lnTo>
                <a:lnTo>
                  <a:pt x="53448"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6" name="Shape 8">
            <a:extLst>
              <a:ext uri="{FF2B5EF4-FFF2-40B4-BE49-F238E27FC236}">
                <a16:creationId xmlns:a16="http://schemas.microsoft.com/office/drawing/2014/main" id="{00000000-0008-0000-0700-000006000000}"/>
              </a:ext>
            </a:extLst>
          </xdr:cNvPr>
          <xdr:cNvSpPr/>
        </xdr:nvSpPr>
        <xdr:spPr>
          <a:xfrm>
            <a:off x="657746" y="5898"/>
            <a:ext cx="148247" cy="174333"/>
          </a:xfrm>
          <a:custGeom>
            <a:avLst/>
            <a:gdLst/>
            <a:ahLst/>
            <a:cxnLst/>
            <a:rect l="0" t="0" r="0" b="0"/>
            <a:pathLst>
              <a:path w="148247" h="174333">
                <a:moveTo>
                  <a:pt x="0" y="0"/>
                </a:moveTo>
                <a:lnTo>
                  <a:pt x="148247" y="0"/>
                </a:lnTo>
                <a:lnTo>
                  <a:pt x="148247" y="26568"/>
                </a:lnTo>
                <a:lnTo>
                  <a:pt x="89687" y="26568"/>
                </a:lnTo>
                <a:lnTo>
                  <a:pt x="89687" y="174333"/>
                </a:lnTo>
                <a:lnTo>
                  <a:pt x="58903" y="174333"/>
                </a:lnTo>
                <a:lnTo>
                  <a:pt x="58903" y="26568"/>
                </a:lnTo>
                <a:lnTo>
                  <a:pt x="0" y="2656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7" name="Shape 9">
            <a:extLst>
              <a:ext uri="{FF2B5EF4-FFF2-40B4-BE49-F238E27FC236}">
                <a16:creationId xmlns:a16="http://schemas.microsoft.com/office/drawing/2014/main" id="{00000000-0008-0000-0700-000007000000}"/>
              </a:ext>
            </a:extLst>
          </xdr:cNvPr>
          <xdr:cNvSpPr/>
        </xdr:nvSpPr>
        <xdr:spPr>
          <a:xfrm>
            <a:off x="828100" y="5898"/>
            <a:ext cx="105448" cy="174333"/>
          </a:xfrm>
          <a:custGeom>
            <a:avLst/>
            <a:gdLst/>
            <a:ahLst/>
            <a:cxnLst/>
            <a:rect l="0" t="0" r="0" b="0"/>
            <a:pathLst>
              <a:path w="105448" h="174333">
                <a:moveTo>
                  <a:pt x="0" y="0"/>
                </a:moveTo>
                <a:lnTo>
                  <a:pt x="30531" y="0"/>
                </a:lnTo>
                <a:lnTo>
                  <a:pt x="30531" y="147041"/>
                </a:lnTo>
                <a:lnTo>
                  <a:pt x="105448" y="147041"/>
                </a:lnTo>
                <a:lnTo>
                  <a:pt x="105448" y="174333"/>
                </a:lnTo>
                <a:lnTo>
                  <a:pt x="0" y="174333"/>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8" name="Shape 10">
            <a:extLst>
              <a:ext uri="{FF2B5EF4-FFF2-40B4-BE49-F238E27FC236}">
                <a16:creationId xmlns:a16="http://schemas.microsoft.com/office/drawing/2014/main" id="{00000000-0008-0000-0700-000008000000}"/>
              </a:ext>
            </a:extLst>
          </xdr:cNvPr>
          <xdr:cNvSpPr/>
        </xdr:nvSpPr>
        <xdr:spPr>
          <a:xfrm>
            <a:off x="943270"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9" name="Shape 11">
            <a:extLst>
              <a:ext uri="{FF2B5EF4-FFF2-40B4-BE49-F238E27FC236}">
                <a16:creationId xmlns:a16="http://schemas.microsoft.com/office/drawing/2014/main" id="{00000000-0008-0000-0700-000009000000}"/>
              </a:ext>
            </a:extLst>
          </xdr:cNvPr>
          <xdr:cNvSpPr/>
        </xdr:nvSpPr>
        <xdr:spPr>
          <a:xfrm>
            <a:off x="1028455" y="245"/>
            <a:ext cx="85655" cy="179984"/>
          </a:xfrm>
          <a:custGeom>
            <a:avLst/>
            <a:gdLst/>
            <a:ahLst/>
            <a:cxnLst/>
            <a:rect l="0" t="0" r="0" b="0"/>
            <a:pathLst>
              <a:path w="85655" h="179984">
                <a:moveTo>
                  <a:pt x="540" y="0"/>
                </a:moveTo>
                <a:lnTo>
                  <a:pt x="2940" y="0"/>
                </a:lnTo>
                <a:lnTo>
                  <a:pt x="85655" y="179984"/>
                </a:lnTo>
                <a:lnTo>
                  <a:pt x="53435"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0" name="Shape 12">
            <a:extLst>
              <a:ext uri="{FF2B5EF4-FFF2-40B4-BE49-F238E27FC236}">
                <a16:creationId xmlns:a16="http://schemas.microsoft.com/office/drawing/2014/main" id="{00000000-0008-0000-0700-00000A000000}"/>
              </a:ext>
            </a:extLst>
          </xdr:cNvPr>
          <xdr:cNvSpPr/>
        </xdr:nvSpPr>
        <xdr:spPr>
          <a:xfrm>
            <a:off x="1125644" y="0"/>
            <a:ext cx="109893" cy="186118"/>
          </a:xfrm>
          <a:custGeom>
            <a:avLst/>
            <a:gdLst/>
            <a:ahLst/>
            <a:cxnLst/>
            <a:rect l="0" t="0" r="0" b="0"/>
            <a:pathLst>
              <a:path w="109893" h="186118">
                <a:moveTo>
                  <a:pt x="56629" y="0"/>
                </a:moveTo>
                <a:cubicBezTo>
                  <a:pt x="64249" y="0"/>
                  <a:pt x="71641" y="864"/>
                  <a:pt x="78816" y="2591"/>
                </a:cubicBezTo>
                <a:cubicBezTo>
                  <a:pt x="85979" y="4318"/>
                  <a:pt x="93218" y="6972"/>
                  <a:pt x="100520" y="10579"/>
                </a:cubicBezTo>
                <a:lnTo>
                  <a:pt x="99555" y="38354"/>
                </a:lnTo>
                <a:cubicBezTo>
                  <a:pt x="90894" y="33630"/>
                  <a:pt x="83261" y="30163"/>
                  <a:pt x="76645" y="27953"/>
                </a:cubicBezTo>
                <a:cubicBezTo>
                  <a:pt x="70040" y="25756"/>
                  <a:pt x="64122" y="24651"/>
                  <a:pt x="58915" y="24651"/>
                </a:cubicBezTo>
                <a:cubicBezTo>
                  <a:pt x="50902" y="24651"/>
                  <a:pt x="44590" y="26441"/>
                  <a:pt x="39980" y="29997"/>
                </a:cubicBezTo>
                <a:cubicBezTo>
                  <a:pt x="35370" y="33566"/>
                  <a:pt x="33071" y="38443"/>
                  <a:pt x="33071" y="44615"/>
                </a:cubicBezTo>
                <a:cubicBezTo>
                  <a:pt x="33071" y="49416"/>
                  <a:pt x="34747" y="53785"/>
                  <a:pt x="38113" y="57721"/>
                </a:cubicBezTo>
                <a:cubicBezTo>
                  <a:pt x="41478" y="61646"/>
                  <a:pt x="47727" y="66294"/>
                  <a:pt x="56871" y="71666"/>
                </a:cubicBezTo>
                <a:lnTo>
                  <a:pt x="69494" y="78994"/>
                </a:lnTo>
                <a:cubicBezTo>
                  <a:pt x="84087" y="87655"/>
                  <a:pt x="94463" y="96253"/>
                  <a:pt x="100635" y="104788"/>
                </a:cubicBezTo>
                <a:cubicBezTo>
                  <a:pt x="106807" y="113322"/>
                  <a:pt x="109893" y="123127"/>
                  <a:pt x="109893" y="134175"/>
                </a:cubicBezTo>
                <a:cubicBezTo>
                  <a:pt x="109893" y="149733"/>
                  <a:pt x="104419" y="162281"/>
                  <a:pt x="93485" y="171818"/>
                </a:cubicBezTo>
                <a:cubicBezTo>
                  <a:pt x="82537" y="181356"/>
                  <a:pt x="67970" y="186118"/>
                  <a:pt x="49784" y="186118"/>
                </a:cubicBezTo>
                <a:cubicBezTo>
                  <a:pt x="41440" y="186118"/>
                  <a:pt x="33325" y="185255"/>
                  <a:pt x="25425" y="183540"/>
                </a:cubicBezTo>
                <a:cubicBezTo>
                  <a:pt x="17539" y="181813"/>
                  <a:pt x="9982" y="179235"/>
                  <a:pt x="2769" y="175781"/>
                </a:cubicBezTo>
                <a:lnTo>
                  <a:pt x="0" y="141516"/>
                </a:lnTo>
                <a:cubicBezTo>
                  <a:pt x="9461" y="147612"/>
                  <a:pt x="18110" y="152095"/>
                  <a:pt x="25971" y="154978"/>
                </a:cubicBezTo>
                <a:cubicBezTo>
                  <a:pt x="33833" y="157861"/>
                  <a:pt x="41275" y="159309"/>
                  <a:pt x="48336" y="159309"/>
                </a:cubicBezTo>
                <a:cubicBezTo>
                  <a:pt x="57467" y="159309"/>
                  <a:pt x="64884" y="157048"/>
                  <a:pt x="70574" y="152514"/>
                </a:cubicBezTo>
                <a:cubicBezTo>
                  <a:pt x="76264" y="147993"/>
                  <a:pt x="79108" y="142113"/>
                  <a:pt x="79108" y="134899"/>
                </a:cubicBezTo>
                <a:cubicBezTo>
                  <a:pt x="79108" y="128892"/>
                  <a:pt x="77203" y="123507"/>
                  <a:pt x="73406" y="118732"/>
                </a:cubicBezTo>
                <a:cubicBezTo>
                  <a:pt x="69596" y="113970"/>
                  <a:pt x="62967" y="108775"/>
                  <a:pt x="53505" y="103162"/>
                </a:cubicBezTo>
                <a:lnTo>
                  <a:pt x="40399" y="95225"/>
                </a:lnTo>
                <a:cubicBezTo>
                  <a:pt x="27089" y="87376"/>
                  <a:pt x="17653" y="79654"/>
                  <a:pt x="12078" y="72085"/>
                </a:cubicBezTo>
                <a:cubicBezTo>
                  <a:pt x="6515" y="64503"/>
                  <a:pt x="3734" y="55829"/>
                  <a:pt x="3734" y="46050"/>
                </a:cubicBezTo>
                <a:cubicBezTo>
                  <a:pt x="3734" y="32423"/>
                  <a:pt x="8623" y="21349"/>
                  <a:pt x="18402" y="12814"/>
                </a:cubicBezTo>
                <a:cubicBezTo>
                  <a:pt x="28169" y="4267"/>
                  <a:pt x="40919" y="0"/>
                  <a:pt x="56629"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1" name="Shape 13">
            <a:extLst>
              <a:ext uri="{FF2B5EF4-FFF2-40B4-BE49-F238E27FC236}">
                <a16:creationId xmlns:a16="http://schemas.microsoft.com/office/drawing/2014/main" id="{00000000-0008-0000-0700-00000B000000}"/>
              </a:ext>
            </a:extLst>
          </xdr:cNvPr>
          <xdr:cNvSpPr/>
        </xdr:nvSpPr>
        <xdr:spPr>
          <a:xfrm>
            <a:off x="0" y="2574"/>
            <a:ext cx="441503" cy="477063"/>
          </a:xfrm>
          <a:custGeom>
            <a:avLst/>
            <a:gdLst/>
            <a:ahLst/>
            <a:cxnLst/>
            <a:rect l="0" t="0" r="0" b="0"/>
            <a:pathLst>
              <a:path w="441503" h="477063">
                <a:moveTo>
                  <a:pt x="36297" y="0"/>
                </a:moveTo>
                <a:lnTo>
                  <a:pt x="405244" y="0"/>
                </a:lnTo>
                <a:cubicBezTo>
                  <a:pt x="425259" y="0"/>
                  <a:pt x="441503" y="14935"/>
                  <a:pt x="441503" y="33363"/>
                </a:cubicBezTo>
                <a:lnTo>
                  <a:pt x="441503" y="443674"/>
                </a:lnTo>
                <a:cubicBezTo>
                  <a:pt x="441503" y="462115"/>
                  <a:pt x="425259" y="477063"/>
                  <a:pt x="405244" y="477063"/>
                </a:cubicBezTo>
                <a:lnTo>
                  <a:pt x="36297" y="477063"/>
                </a:lnTo>
                <a:cubicBezTo>
                  <a:pt x="16269" y="477063"/>
                  <a:pt x="0" y="462115"/>
                  <a:pt x="0" y="443674"/>
                </a:cubicBezTo>
                <a:lnTo>
                  <a:pt x="0" y="33363"/>
                </a:lnTo>
                <a:cubicBezTo>
                  <a:pt x="0" y="14935"/>
                  <a:pt x="16269" y="0"/>
                  <a:pt x="36297" y="0"/>
                </a:cubicBezTo>
                <a:close/>
              </a:path>
            </a:pathLst>
          </a:custGeom>
          <a:ln w="0" cap="flat">
            <a:miter lim="127000"/>
          </a:ln>
        </xdr:spPr>
        <xdr:style>
          <a:lnRef idx="0">
            <a:srgbClr val="000000">
              <a:alpha val="0"/>
            </a:srgbClr>
          </a:lnRef>
          <a:fillRef idx="1">
            <a:srgbClr val="9E2A39"/>
          </a:fillRef>
          <a:effectRef idx="0">
            <a:scrgbClr r="0" g="0" b="0"/>
          </a:effectRef>
          <a:fontRef idx="none"/>
        </xdr:style>
        <xdr:txBody>
          <a:bodyPr wrap="square"/>
          <a:lstStyle/>
          <a:p>
            <a:endParaRPr lang="es-PY">
              <a:solidFill>
                <a:schemeClr val="bg1"/>
              </a:solidFill>
            </a:endParaRPr>
          </a:p>
        </xdr:txBody>
      </xdr:sp>
      <xdr:sp macro="" textlink="">
        <xdr:nvSpPr>
          <xdr:cNvPr id="12" name="Shape 14">
            <a:extLst>
              <a:ext uri="{FF2B5EF4-FFF2-40B4-BE49-F238E27FC236}">
                <a16:creationId xmlns:a16="http://schemas.microsoft.com/office/drawing/2014/main" id="{00000000-0008-0000-0700-00000C000000}"/>
              </a:ext>
            </a:extLst>
          </xdr:cNvPr>
          <xdr:cNvSpPr/>
        </xdr:nvSpPr>
        <xdr:spPr>
          <a:xfrm>
            <a:off x="135181" y="255691"/>
            <a:ext cx="78537" cy="203556"/>
          </a:xfrm>
          <a:custGeom>
            <a:avLst/>
            <a:gdLst/>
            <a:ahLst/>
            <a:cxnLst/>
            <a:rect l="0" t="0" r="0" b="0"/>
            <a:pathLst>
              <a:path w="78537" h="203556">
                <a:moveTo>
                  <a:pt x="14199" y="0"/>
                </a:moveTo>
                <a:cubicBezTo>
                  <a:pt x="51092" y="11074"/>
                  <a:pt x="78537" y="51829"/>
                  <a:pt x="78537" y="100419"/>
                </a:cubicBezTo>
                <a:cubicBezTo>
                  <a:pt x="78537" y="155092"/>
                  <a:pt x="43879" y="199835"/>
                  <a:pt x="0" y="203556"/>
                </a:cubicBezTo>
                <a:cubicBezTo>
                  <a:pt x="31382" y="186842"/>
                  <a:pt x="53619" y="145402"/>
                  <a:pt x="53619" y="96914"/>
                </a:cubicBezTo>
                <a:cubicBezTo>
                  <a:pt x="53619" y="56083"/>
                  <a:pt x="37871" y="20358"/>
                  <a:pt x="1419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3" name="Shape 15">
            <a:extLst>
              <a:ext uri="{FF2B5EF4-FFF2-40B4-BE49-F238E27FC236}">
                <a16:creationId xmlns:a16="http://schemas.microsoft.com/office/drawing/2014/main" id="{00000000-0008-0000-0700-00000D000000}"/>
              </a:ext>
            </a:extLst>
          </xdr:cNvPr>
          <xdr:cNvSpPr/>
        </xdr:nvSpPr>
        <xdr:spPr>
          <a:xfrm>
            <a:off x="224311" y="274260"/>
            <a:ext cx="100114" cy="189090"/>
          </a:xfrm>
          <a:custGeom>
            <a:avLst/>
            <a:gdLst/>
            <a:ahLst/>
            <a:cxnLst/>
            <a:rect l="0" t="0" r="0" b="0"/>
            <a:pathLst>
              <a:path w="100114" h="189090">
                <a:moveTo>
                  <a:pt x="49606" y="0"/>
                </a:moveTo>
                <a:cubicBezTo>
                  <a:pt x="31585" y="22949"/>
                  <a:pt x="23635" y="58661"/>
                  <a:pt x="31179" y="96253"/>
                </a:cubicBezTo>
                <a:cubicBezTo>
                  <a:pt x="40069" y="140830"/>
                  <a:pt x="68212" y="174930"/>
                  <a:pt x="100114" y="184620"/>
                </a:cubicBezTo>
                <a:cubicBezTo>
                  <a:pt x="59080" y="189090"/>
                  <a:pt x="18999" y="154229"/>
                  <a:pt x="8928" y="103962"/>
                </a:cubicBezTo>
                <a:cubicBezTo>
                  <a:pt x="0" y="59258"/>
                  <a:pt x="17678" y="16827"/>
                  <a:pt x="49606"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4" name="Shape 16">
            <a:extLst>
              <a:ext uri="{FF2B5EF4-FFF2-40B4-BE49-F238E27FC236}">
                <a16:creationId xmlns:a16="http://schemas.microsoft.com/office/drawing/2014/main" id="{00000000-0008-0000-0700-00000E000000}"/>
              </a:ext>
            </a:extLst>
          </xdr:cNvPr>
          <xdr:cNvSpPr/>
        </xdr:nvSpPr>
        <xdr:spPr>
          <a:xfrm>
            <a:off x="74643" y="22414"/>
            <a:ext cx="283655" cy="244666"/>
          </a:xfrm>
          <a:custGeom>
            <a:avLst/>
            <a:gdLst/>
            <a:ahLst/>
            <a:cxnLst/>
            <a:rect l="0" t="0" r="0" b="0"/>
            <a:pathLst>
              <a:path w="283655" h="244666">
                <a:moveTo>
                  <a:pt x="154889" y="0"/>
                </a:moveTo>
                <a:cubicBezTo>
                  <a:pt x="158153" y="0"/>
                  <a:pt x="161379" y="165"/>
                  <a:pt x="164592" y="470"/>
                </a:cubicBezTo>
                <a:cubicBezTo>
                  <a:pt x="106896" y="1778"/>
                  <a:pt x="59969" y="47879"/>
                  <a:pt x="55232" y="106337"/>
                </a:cubicBezTo>
                <a:cubicBezTo>
                  <a:pt x="81369" y="107429"/>
                  <a:pt x="113970" y="102133"/>
                  <a:pt x="147625" y="89980"/>
                </a:cubicBezTo>
                <a:cubicBezTo>
                  <a:pt x="207899" y="68263"/>
                  <a:pt x="251676" y="31852"/>
                  <a:pt x="255727" y="2756"/>
                </a:cubicBezTo>
                <a:cubicBezTo>
                  <a:pt x="255892" y="3061"/>
                  <a:pt x="256057" y="3429"/>
                  <a:pt x="256184" y="3721"/>
                </a:cubicBezTo>
                <a:cubicBezTo>
                  <a:pt x="267335" y="34163"/>
                  <a:pt x="219519" y="79362"/>
                  <a:pt x="149288" y="104686"/>
                </a:cubicBezTo>
                <a:cubicBezTo>
                  <a:pt x="114884" y="117119"/>
                  <a:pt x="81496" y="122365"/>
                  <a:pt x="55029" y="120942"/>
                </a:cubicBezTo>
                <a:cubicBezTo>
                  <a:pt x="55435" y="131394"/>
                  <a:pt x="57086" y="141516"/>
                  <a:pt x="60020" y="151041"/>
                </a:cubicBezTo>
                <a:cubicBezTo>
                  <a:pt x="86639" y="152692"/>
                  <a:pt x="120510" y="147384"/>
                  <a:pt x="155435" y="134785"/>
                </a:cubicBezTo>
                <a:cubicBezTo>
                  <a:pt x="215697" y="113056"/>
                  <a:pt x="259448" y="76708"/>
                  <a:pt x="263601" y="47587"/>
                </a:cubicBezTo>
                <a:cubicBezTo>
                  <a:pt x="263703" y="47879"/>
                  <a:pt x="263855" y="48197"/>
                  <a:pt x="263982" y="48552"/>
                </a:cubicBezTo>
                <a:cubicBezTo>
                  <a:pt x="275171" y="78956"/>
                  <a:pt x="227355" y="124155"/>
                  <a:pt x="157099" y="149441"/>
                </a:cubicBezTo>
                <a:cubicBezTo>
                  <a:pt x="123901" y="161417"/>
                  <a:pt x="91757" y="166726"/>
                  <a:pt x="65811" y="165862"/>
                </a:cubicBezTo>
                <a:cubicBezTo>
                  <a:pt x="70815" y="176670"/>
                  <a:pt x="77356" y="186550"/>
                  <a:pt x="85242" y="195186"/>
                </a:cubicBezTo>
                <a:cubicBezTo>
                  <a:pt x="108648" y="194247"/>
                  <a:pt x="135953" y="188938"/>
                  <a:pt x="163919" y="178854"/>
                </a:cubicBezTo>
                <a:cubicBezTo>
                  <a:pt x="224168" y="157124"/>
                  <a:pt x="267945" y="120764"/>
                  <a:pt x="272021" y="91643"/>
                </a:cubicBezTo>
                <a:cubicBezTo>
                  <a:pt x="272123" y="91948"/>
                  <a:pt x="272313" y="92278"/>
                  <a:pt x="272428" y="92596"/>
                </a:cubicBezTo>
                <a:cubicBezTo>
                  <a:pt x="283655" y="123038"/>
                  <a:pt x="235788" y="168237"/>
                  <a:pt x="165570" y="193497"/>
                </a:cubicBezTo>
                <a:cubicBezTo>
                  <a:pt x="142748" y="201752"/>
                  <a:pt x="120383" y="206832"/>
                  <a:pt x="100165" y="208915"/>
                </a:cubicBezTo>
                <a:cubicBezTo>
                  <a:pt x="118910" y="223279"/>
                  <a:pt x="141999" y="231864"/>
                  <a:pt x="167119" y="231864"/>
                </a:cubicBezTo>
                <a:cubicBezTo>
                  <a:pt x="202717" y="231864"/>
                  <a:pt x="234378" y="214833"/>
                  <a:pt x="254940" y="188252"/>
                </a:cubicBezTo>
                <a:cubicBezTo>
                  <a:pt x="233845" y="222161"/>
                  <a:pt x="196952" y="244666"/>
                  <a:pt x="154889" y="244666"/>
                </a:cubicBezTo>
                <a:cubicBezTo>
                  <a:pt x="122707" y="244666"/>
                  <a:pt x="93447" y="231381"/>
                  <a:pt x="72060" y="209868"/>
                </a:cubicBezTo>
                <a:cubicBezTo>
                  <a:pt x="44209" y="208547"/>
                  <a:pt x="23952" y="199898"/>
                  <a:pt x="18224" y="184277"/>
                </a:cubicBezTo>
                <a:cubicBezTo>
                  <a:pt x="16624" y="179959"/>
                  <a:pt x="16307" y="175336"/>
                  <a:pt x="16954" y="170548"/>
                </a:cubicBezTo>
                <a:cubicBezTo>
                  <a:pt x="22250" y="183375"/>
                  <a:pt x="37655" y="191364"/>
                  <a:pt x="58966" y="194196"/>
                </a:cubicBezTo>
                <a:cubicBezTo>
                  <a:pt x="52337" y="184785"/>
                  <a:pt x="46977" y="174409"/>
                  <a:pt x="43129" y="163233"/>
                </a:cubicBezTo>
                <a:cubicBezTo>
                  <a:pt x="26022" y="159398"/>
                  <a:pt x="13957" y="151676"/>
                  <a:pt x="9792" y="140170"/>
                </a:cubicBezTo>
                <a:cubicBezTo>
                  <a:pt x="8179" y="135915"/>
                  <a:pt x="7849" y="131293"/>
                  <a:pt x="8484" y="126492"/>
                </a:cubicBezTo>
                <a:cubicBezTo>
                  <a:pt x="12776" y="136792"/>
                  <a:pt x="23622" y="143891"/>
                  <a:pt x="38811" y="147790"/>
                </a:cubicBezTo>
                <a:cubicBezTo>
                  <a:pt x="37071" y="139586"/>
                  <a:pt x="36182" y="131089"/>
                  <a:pt x="36182" y="122352"/>
                </a:cubicBezTo>
                <a:cubicBezTo>
                  <a:pt x="36182" y="121082"/>
                  <a:pt x="36322" y="119850"/>
                  <a:pt x="36385" y="118605"/>
                </a:cubicBezTo>
                <a:cubicBezTo>
                  <a:pt x="18720" y="114872"/>
                  <a:pt x="6236" y="107112"/>
                  <a:pt x="1943" y="95377"/>
                </a:cubicBezTo>
                <a:cubicBezTo>
                  <a:pt x="381" y="91097"/>
                  <a:pt x="0" y="86474"/>
                  <a:pt x="673" y="81712"/>
                </a:cubicBezTo>
                <a:cubicBezTo>
                  <a:pt x="5575" y="93447"/>
                  <a:pt x="18974" y="101067"/>
                  <a:pt x="37605" y="104458"/>
                </a:cubicBezTo>
                <a:cubicBezTo>
                  <a:pt x="45987" y="45403"/>
                  <a:pt x="95237" y="0"/>
                  <a:pt x="15488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5" name="Shape 367">
            <a:extLst>
              <a:ext uri="{FF2B5EF4-FFF2-40B4-BE49-F238E27FC236}">
                <a16:creationId xmlns:a16="http://schemas.microsoft.com/office/drawing/2014/main" id="{00000000-0008-0000-0700-00000F000000}"/>
              </a:ext>
            </a:extLst>
          </xdr:cNvPr>
          <xdr:cNvSpPr/>
        </xdr:nvSpPr>
        <xdr:spPr>
          <a:xfrm>
            <a:off x="532619"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6" name="Shape 18">
            <a:extLst>
              <a:ext uri="{FF2B5EF4-FFF2-40B4-BE49-F238E27FC236}">
                <a16:creationId xmlns:a16="http://schemas.microsoft.com/office/drawing/2014/main" id="{00000000-0008-0000-0700-000010000000}"/>
              </a:ext>
            </a:extLst>
          </xdr:cNvPr>
          <xdr:cNvSpPr/>
        </xdr:nvSpPr>
        <xdr:spPr>
          <a:xfrm>
            <a:off x="640873"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3"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7" name="Shape 19">
            <a:extLst>
              <a:ext uri="{FF2B5EF4-FFF2-40B4-BE49-F238E27FC236}">
                <a16:creationId xmlns:a16="http://schemas.microsoft.com/office/drawing/2014/main" id="{00000000-0008-0000-0700-000011000000}"/>
              </a:ext>
            </a:extLst>
          </xdr:cNvPr>
          <xdr:cNvSpPr/>
        </xdr:nvSpPr>
        <xdr:spPr>
          <a:xfrm>
            <a:off x="877217" y="227046"/>
            <a:ext cx="232448" cy="252057"/>
          </a:xfrm>
          <a:custGeom>
            <a:avLst/>
            <a:gdLst/>
            <a:ahLst/>
            <a:cxnLst/>
            <a:rect l="0" t="0" r="0" b="0"/>
            <a:pathLst>
              <a:path w="232448" h="252057">
                <a:moveTo>
                  <a:pt x="187960" y="0"/>
                </a:moveTo>
                <a:lnTo>
                  <a:pt x="232448" y="38"/>
                </a:lnTo>
                <a:lnTo>
                  <a:pt x="117831" y="252057"/>
                </a:lnTo>
                <a:lnTo>
                  <a:pt x="114351" y="252057"/>
                </a:lnTo>
                <a:lnTo>
                  <a:pt x="0" y="38"/>
                </a:lnTo>
                <a:lnTo>
                  <a:pt x="47066" y="38"/>
                </a:lnTo>
                <a:lnTo>
                  <a:pt x="117399" y="158839"/>
                </a:lnTo>
                <a:lnTo>
                  <a:pt x="18796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8" name="Shape 20">
            <a:extLst>
              <a:ext uri="{FF2B5EF4-FFF2-40B4-BE49-F238E27FC236}">
                <a16:creationId xmlns:a16="http://schemas.microsoft.com/office/drawing/2014/main" id="{00000000-0008-0000-0700-000012000000}"/>
              </a:ext>
            </a:extLst>
          </xdr:cNvPr>
          <xdr:cNvSpPr/>
        </xdr:nvSpPr>
        <xdr:spPr>
          <a:xfrm>
            <a:off x="1135987"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9" name="Shape 21">
            <a:extLst>
              <a:ext uri="{FF2B5EF4-FFF2-40B4-BE49-F238E27FC236}">
                <a16:creationId xmlns:a16="http://schemas.microsoft.com/office/drawing/2014/main" id="{00000000-0008-0000-0700-000013000000}"/>
              </a:ext>
            </a:extLst>
          </xdr:cNvPr>
          <xdr:cNvSpPr/>
        </xdr:nvSpPr>
        <xdr:spPr>
          <a:xfrm>
            <a:off x="1335307" y="227073"/>
            <a:ext cx="82982" cy="242176"/>
          </a:xfrm>
          <a:custGeom>
            <a:avLst/>
            <a:gdLst/>
            <a:ahLst/>
            <a:cxnLst/>
            <a:rect l="0" t="0" r="0" b="0"/>
            <a:pathLst>
              <a:path w="82982" h="242176">
                <a:moveTo>
                  <a:pt x="0" y="0"/>
                </a:moveTo>
                <a:lnTo>
                  <a:pt x="58395" y="0"/>
                </a:lnTo>
                <a:lnTo>
                  <a:pt x="82982" y="866"/>
                </a:lnTo>
                <a:lnTo>
                  <a:pt x="82982" y="36473"/>
                </a:lnTo>
                <a:lnTo>
                  <a:pt x="59792" y="34582"/>
                </a:lnTo>
                <a:lnTo>
                  <a:pt x="43447" y="34582"/>
                </a:lnTo>
                <a:lnTo>
                  <a:pt x="43447" y="110566"/>
                </a:lnTo>
                <a:lnTo>
                  <a:pt x="63779" y="110566"/>
                </a:lnTo>
                <a:lnTo>
                  <a:pt x="82982" y="108682"/>
                </a:lnTo>
                <a:lnTo>
                  <a:pt x="82982" y="165670"/>
                </a:lnTo>
                <a:lnTo>
                  <a:pt x="64757" y="141681"/>
                </a:lnTo>
                <a:lnTo>
                  <a:pt x="43447" y="141630"/>
                </a:lnTo>
                <a:lnTo>
                  <a:pt x="43447" y="242176"/>
                </a:lnTo>
                <a:lnTo>
                  <a:pt x="0" y="242176"/>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0" name="Shape 22">
            <a:extLst>
              <a:ext uri="{FF2B5EF4-FFF2-40B4-BE49-F238E27FC236}">
                <a16:creationId xmlns:a16="http://schemas.microsoft.com/office/drawing/2014/main" id="{00000000-0008-0000-0700-000014000000}"/>
              </a:ext>
            </a:extLst>
          </xdr:cNvPr>
          <xdr:cNvSpPr/>
        </xdr:nvSpPr>
        <xdr:spPr>
          <a:xfrm>
            <a:off x="1418289" y="227939"/>
            <a:ext cx="109918" cy="241400"/>
          </a:xfrm>
          <a:custGeom>
            <a:avLst/>
            <a:gdLst/>
            <a:ahLst/>
            <a:cxnLst/>
            <a:rect l="0" t="0" r="0" b="0"/>
            <a:pathLst>
              <a:path w="109918" h="241400">
                <a:moveTo>
                  <a:pt x="0" y="0"/>
                </a:moveTo>
                <a:lnTo>
                  <a:pt x="2915" y="103"/>
                </a:lnTo>
                <a:cubicBezTo>
                  <a:pt x="10938" y="747"/>
                  <a:pt x="17818" y="1712"/>
                  <a:pt x="23558" y="2995"/>
                </a:cubicBezTo>
                <a:cubicBezTo>
                  <a:pt x="35014" y="5548"/>
                  <a:pt x="45237" y="9891"/>
                  <a:pt x="54216" y="16013"/>
                </a:cubicBezTo>
                <a:cubicBezTo>
                  <a:pt x="63195" y="22147"/>
                  <a:pt x="70358" y="29741"/>
                  <a:pt x="75692" y="38809"/>
                </a:cubicBezTo>
                <a:cubicBezTo>
                  <a:pt x="81013" y="47890"/>
                  <a:pt x="83680" y="57478"/>
                  <a:pt x="83680" y="67613"/>
                </a:cubicBezTo>
                <a:cubicBezTo>
                  <a:pt x="83680" y="83539"/>
                  <a:pt x="78956" y="97293"/>
                  <a:pt x="69520" y="108875"/>
                </a:cubicBezTo>
                <a:cubicBezTo>
                  <a:pt x="60071" y="120445"/>
                  <a:pt x="46380" y="129144"/>
                  <a:pt x="28422" y="134923"/>
                </a:cubicBezTo>
                <a:lnTo>
                  <a:pt x="109918" y="241311"/>
                </a:lnTo>
                <a:lnTo>
                  <a:pt x="58191" y="241400"/>
                </a:lnTo>
                <a:lnTo>
                  <a:pt x="0" y="164804"/>
                </a:lnTo>
                <a:lnTo>
                  <a:pt x="0" y="107816"/>
                </a:lnTo>
                <a:lnTo>
                  <a:pt x="6069" y="107221"/>
                </a:lnTo>
                <a:cubicBezTo>
                  <a:pt x="13354" y="105567"/>
                  <a:pt x="19501" y="103084"/>
                  <a:pt x="24511" y="99769"/>
                </a:cubicBezTo>
                <a:cubicBezTo>
                  <a:pt x="34531" y="93140"/>
                  <a:pt x="39535" y="83539"/>
                  <a:pt x="39535" y="70953"/>
                </a:cubicBezTo>
                <a:cubicBezTo>
                  <a:pt x="39535" y="58367"/>
                  <a:pt x="34493" y="49033"/>
                  <a:pt x="24422" y="42898"/>
                </a:cubicBezTo>
                <a:cubicBezTo>
                  <a:pt x="19380" y="39838"/>
                  <a:pt x="12894" y="37542"/>
                  <a:pt x="4959" y="36012"/>
                </a:cubicBezTo>
                <a:lnTo>
                  <a:pt x="0" y="3560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1" name="Shape 23">
            <a:extLst>
              <a:ext uri="{FF2B5EF4-FFF2-40B4-BE49-F238E27FC236}">
                <a16:creationId xmlns:a16="http://schemas.microsoft.com/office/drawing/2014/main" id="{00000000-0008-0000-0700-000015000000}"/>
              </a:ext>
            </a:extLst>
          </xdr:cNvPr>
          <xdr:cNvSpPr/>
        </xdr:nvSpPr>
        <xdr:spPr>
          <a:xfrm>
            <a:off x="1546640"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4" y="46926"/>
                  <a:pt x="120726" y="42177"/>
                  <a:pt x="110871" y="39002"/>
                </a:cubicBezTo>
                <a:cubicBezTo>
                  <a:pt x="101029" y="35827"/>
                  <a:pt x="92456" y="34239"/>
                  <a:pt x="85154"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207"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39" y="225400"/>
                  <a:pt x="135115" y="238658"/>
                </a:cubicBezTo>
                <a:cubicBezTo>
                  <a:pt x="119304" y="251904"/>
                  <a:pt x="98247" y="258521"/>
                  <a:pt x="71945"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89" y="218135"/>
                  <a:pt x="102019" y="211849"/>
                </a:cubicBezTo>
                <a:cubicBezTo>
                  <a:pt x="110236" y="205562"/>
                  <a:pt x="114351" y="197396"/>
                  <a:pt x="114351" y="187388"/>
                </a:cubicBezTo>
                <a:cubicBezTo>
                  <a:pt x="114351" y="179146"/>
                  <a:pt x="111620" y="171717"/>
                  <a:pt x="106185" y="165087"/>
                </a:cubicBezTo>
                <a:cubicBezTo>
                  <a:pt x="100736" y="158471"/>
                  <a:pt x="91123" y="151206"/>
                  <a:pt x="77343" y="143294"/>
                </a:cubicBezTo>
                <a:lnTo>
                  <a:pt x="58395" y="132270"/>
                </a:lnTo>
                <a:cubicBezTo>
                  <a:pt x="39510" y="121577"/>
                  <a:pt x="25946" y="110922"/>
                  <a:pt x="17729" y="100292"/>
                </a:cubicBezTo>
                <a:cubicBezTo>
                  <a:pt x="9500"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2" name="Shape 368">
            <a:extLst>
              <a:ext uri="{FF2B5EF4-FFF2-40B4-BE49-F238E27FC236}">
                <a16:creationId xmlns:a16="http://schemas.microsoft.com/office/drawing/2014/main" id="{00000000-0008-0000-0700-000016000000}"/>
              </a:ext>
            </a:extLst>
          </xdr:cNvPr>
          <xdr:cNvSpPr/>
        </xdr:nvSpPr>
        <xdr:spPr>
          <a:xfrm>
            <a:off x="1754486"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3" name="Shape 25">
            <a:extLst>
              <a:ext uri="{FF2B5EF4-FFF2-40B4-BE49-F238E27FC236}">
                <a16:creationId xmlns:a16="http://schemas.microsoft.com/office/drawing/2014/main" id="{00000000-0008-0000-0700-000017000000}"/>
              </a:ext>
            </a:extLst>
          </xdr:cNvPr>
          <xdr:cNvSpPr/>
        </xdr:nvSpPr>
        <xdr:spPr>
          <a:xfrm>
            <a:off x="1845366" y="219237"/>
            <a:ext cx="125476" cy="257861"/>
          </a:xfrm>
          <a:custGeom>
            <a:avLst/>
            <a:gdLst/>
            <a:ahLst/>
            <a:cxnLst/>
            <a:rect l="0" t="0" r="0" b="0"/>
            <a:pathLst>
              <a:path w="125476" h="257861">
                <a:moveTo>
                  <a:pt x="125311" y="0"/>
                </a:moveTo>
                <a:lnTo>
                  <a:pt x="125476" y="16"/>
                </a:lnTo>
                <a:lnTo>
                  <a:pt x="125476" y="41118"/>
                </a:lnTo>
                <a:lnTo>
                  <a:pt x="125311" y="41085"/>
                </a:lnTo>
                <a:cubicBezTo>
                  <a:pt x="102832" y="41085"/>
                  <a:pt x="83909" y="49466"/>
                  <a:pt x="68567" y="66218"/>
                </a:cubicBezTo>
                <a:cubicBezTo>
                  <a:pt x="53213" y="82969"/>
                  <a:pt x="45542" y="103873"/>
                  <a:pt x="45542" y="128930"/>
                </a:cubicBezTo>
                <a:cubicBezTo>
                  <a:pt x="45542" y="153860"/>
                  <a:pt x="53175" y="174739"/>
                  <a:pt x="68478" y="191554"/>
                </a:cubicBezTo>
                <a:cubicBezTo>
                  <a:pt x="83769" y="208369"/>
                  <a:pt x="102705" y="216776"/>
                  <a:pt x="125311" y="216776"/>
                </a:cubicBezTo>
                <a:lnTo>
                  <a:pt x="125476" y="216743"/>
                </a:lnTo>
                <a:lnTo>
                  <a:pt x="125476" y="257844"/>
                </a:lnTo>
                <a:lnTo>
                  <a:pt x="125311" y="257861"/>
                </a:lnTo>
                <a:cubicBezTo>
                  <a:pt x="108725" y="257861"/>
                  <a:pt x="92862" y="254686"/>
                  <a:pt x="77686" y="248336"/>
                </a:cubicBezTo>
                <a:cubicBezTo>
                  <a:pt x="62509" y="241999"/>
                  <a:pt x="48895" y="232778"/>
                  <a:pt x="36843" y="220688"/>
                </a:cubicBezTo>
                <a:cubicBezTo>
                  <a:pt x="24803" y="208610"/>
                  <a:pt x="15646" y="194805"/>
                  <a:pt x="9385" y="179286"/>
                </a:cubicBezTo>
                <a:cubicBezTo>
                  <a:pt x="3137" y="163754"/>
                  <a:pt x="0" y="146964"/>
                  <a:pt x="0" y="128930"/>
                </a:cubicBezTo>
                <a:cubicBezTo>
                  <a:pt x="0" y="113678"/>
                  <a:pt x="2172" y="99403"/>
                  <a:pt x="6515" y="86093"/>
                </a:cubicBezTo>
                <a:cubicBezTo>
                  <a:pt x="10871" y="72784"/>
                  <a:pt x="17323" y="60515"/>
                  <a:pt x="25895" y="49263"/>
                </a:cubicBezTo>
                <a:cubicBezTo>
                  <a:pt x="37605" y="33795"/>
                  <a:pt x="52172" y="21704"/>
                  <a:pt x="69609" y="13018"/>
                </a:cubicBezTo>
                <a:cubicBezTo>
                  <a:pt x="87046" y="4343"/>
                  <a:pt x="105601" y="0"/>
                  <a:pt x="125311"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4" name="Shape 26">
            <a:extLst>
              <a:ext uri="{FF2B5EF4-FFF2-40B4-BE49-F238E27FC236}">
                <a16:creationId xmlns:a16="http://schemas.microsoft.com/office/drawing/2014/main" id="{00000000-0008-0000-0700-000018000000}"/>
              </a:ext>
            </a:extLst>
          </xdr:cNvPr>
          <xdr:cNvSpPr/>
        </xdr:nvSpPr>
        <xdr:spPr>
          <a:xfrm>
            <a:off x="1970842" y="219253"/>
            <a:ext cx="125133" cy="257828"/>
          </a:xfrm>
          <a:custGeom>
            <a:avLst/>
            <a:gdLst/>
            <a:ahLst/>
            <a:cxnLst/>
            <a:rect l="0" t="0" r="0" b="0"/>
            <a:pathLst>
              <a:path w="125133" h="257828">
                <a:moveTo>
                  <a:pt x="0" y="0"/>
                </a:moveTo>
                <a:lnTo>
                  <a:pt x="24443" y="2384"/>
                </a:lnTo>
                <a:cubicBezTo>
                  <a:pt x="32452" y="3984"/>
                  <a:pt x="40265" y="6385"/>
                  <a:pt x="47879" y="9585"/>
                </a:cubicBezTo>
                <a:cubicBezTo>
                  <a:pt x="63119" y="15986"/>
                  <a:pt x="76619" y="25168"/>
                  <a:pt x="88367" y="37144"/>
                </a:cubicBezTo>
                <a:cubicBezTo>
                  <a:pt x="100127" y="49108"/>
                  <a:pt x="109195" y="62912"/>
                  <a:pt x="115570" y="78559"/>
                </a:cubicBezTo>
                <a:cubicBezTo>
                  <a:pt x="121933" y="94205"/>
                  <a:pt x="125133" y="110982"/>
                  <a:pt x="125133" y="128914"/>
                </a:cubicBezTo>
                <a:cubicBezTo>
                  <a:pt x="125133" y="146720"/>
                  <a:pt x="121996" y="163433"/>
                  <a:pt x="115735" y="179003"/>
                </a:cubicBezTo>
                <a:cubicBezTo>
                  <a:pt x="109487" y="194599"/>
                  <a:pt x="100419" y="208404"/>
                  <a:pt x="88545" y="220431"/>
                </a:cubicBezTo>
                <a:cubicBezTo>
                  <a:pt x="76670" y="232457"/>
                  <a:pt x="62992" y="241703"/>
                  <a:pt x="47523" y="248155"/>
                </a:cubicBezTo>
                <a:cubicBezTo>
                  <a:pt x="39796" y="251380"/>
                  <a:pt x="31953" y="253803"/>
                  <a:pt x="24003" y="255419"/>
                </a:cubicBezTo>
                <a:lnTo>
                  <a:pt x="0" y="257828"/>
                </a:lnTo>
                <a:lnTo>
                  <a:pt x="0" y="216727"/>
                </a:lnTo>
                <a:lnTo>
                  <a:pt x="30914" y="210474"/>
                </a:lnTo>
                <a:cubicBezTo>
                  <a:pt x="40399" y="206283"/>
                  <a:pt x="49009" y="199996"/>
                  <a:pt x="56744" y="191614"/>
                </a:cubicBezTo>
                <a:cubicBezTo>
                  <a:pt x="72200" y="174863"/>
                  <a:pt x="79934" y="153971"/>
                  <a:pt x="79934" y="128914"/>
                </a:cubicBezTo>
                <a:cubicBezTo>
                  <a:pt x="79934" y="103972"/>
                  <a:pt x="72289" y="83093"/>
                  <a:pt x="56998" y="66278"/>
                </a:cubicBezTo>
                <a:cubicBezTo>
                  <a:pt x="49352" y="57877"/>
                  <a:pt x="40767" y="51574"/>
                  <a:pt x="31241" y="47372"/>
                </a:cubicBezTo>
                <a:lnTo>
                  <a:pt x="0" y="4110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5" name="Shape 27">
            <a:extLst>
              <a:ext uri="{FF2B5EF4-FFF2-40B4-BE49-F238E27FC236}">
                <a16:creationId xmlns:a16="http://schemas.microsoft.com/office/drawing/2014/main" id="{00000000-0008-0000-0700-000019000000}"/>
              </a:ext>
            </a:extLst>
          </xdr:cNvPr>
          <xdr:cNvSpPr/>
        </xdr:nvSpPr>
        <xdr:spPr>
          <a:xfrm>
            <a:off x="2141144"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2"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6" name="Shape 28">
            <a:extLst>
              <a:ext uri="{FF2B5EF4-FFF2-40B4-BE49-F238E27FC236}">
                <a16:creationId xmlns:a16="http://schemas.microsoft.com/office/drawing/2014/main" id="{00000000-0008-0000-0700-00001A000000}"/>
              </a:ext>
            </a:extLst>
          </xdr:cNvPr>
          <xdr:cNvSpPr/>
        </xdr:nvSpPr>
        <xdr:spPr>
          <a:xfrm>
            <a:off x="2413818"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7" name="Shape 29">
            <a:extLst>
              <a:ext uri="{FF2B5EF4-FFF2-40B4-BE49-F238E27FC236}">
                <a16:creationId xmlns:a16="http://schemas.microsoft.com/office/drawing/2014/main" id="{00000000-0008-0000-0700-00001B000000}"/>
              </a:ext>
            </a:extLst>
          </xdr:cNvPr>
          <xdr:cNvSpPr/>
        </xdr:nvSpPr>
        <xdr:spPr>
          <a:xfrm>
            <a:off x="2598893"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5" y="46926"/>
                  <a:pt x="120726" y="42177"/>
                  <a:pt x="110871" y="39002"/>
                </a:cubicBezTo>
                <a:cubicBezTo>
                  <a:pt x="101028" y="35827"/>
                  <a:pt x="92456" y="34239"/>
                  <a:pt x="85153"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194"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40" y="225400"/>
                  <a:pt x="135115" y="238658"/>
                </a:cubicBezTo>
                <a:cubicBezTo>
                  <a:pt x="119304" y="251904"/>
                  <a:pt x="98247" y="258521"/>
                  <a:pt x="71946"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90" y="218135"/>
                  <a:pt x="102019" y="211849"/>
                </a:cubicBezTo>
                <a:cubicBezTo>
                  <a:pt x="110236" y="205562"/>
                  <a:pt x="114351" y="197396"/>
                  <a:pt x="114351" y="187388"/>
                </a:cubicBezTo>
                <a:cubicBezTo>
                  <a:pt x="114351" y="179146"/>
                  <a:pt x="111620" y="171717"/>
                  <a:pt x="106172" y="165087"/>
                </a:cubicBezTo>
                <a:cubicBezTo>
                  <a:pt x="100736" y="158471"/>
                  <a:pt x="91122" y="151206"/>
                  <a:pt x="77330" y="143294"/>
                </a:cubicBezTo>
                <a:lnTo>
                  <a:pt x="58394" y="132270"/>
                </a:lnTo>
                <a:cubicBezTo>
                  <a:pt x="39510" y="121577"/>
                  <a:pt x="25946" y="110922"/>
                  <a:pt x="17729" y="100292"/>
                </a:cubicBezTo>
                <a:cubicBezTo>
                  <a:pt x="9499"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78</xdr:row>
          <xdr:rowOff>0</xdr:rowOff>
        </xdr:from>
        <xdr:to>
          <xdr:col>3</xdr:col>
          <xdr:colOff>152400</xdr:colOff>
          <xdr:row>78</xdr:row>
          <xdr:rowOff>152400</xdr:rowOff>
        </xdr:to>
        <xdr:sp macro="" textlink="">
          <xdr:nvSpPr>
            <xdr:cNvPr id="1044" name="Object 20" hidden="1">
              <a:extLst>
                <a:ext uri="{63B3BB69-23CF-44E3-9099-C40C66FF867C}">
                  <a14:compatExt spid="_x0000_s1044"/>
                </a:ext>
                <a:ext uri="{FF2B5EF4-FFF2-40B4-BE49-F238E27FC236}">
                  <a16:creationId xmlns:a16="http://schemas.microsoft.com/office/drawing/2014/main" id="{00000000-0008-0000-0800-000014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1</xdr:row>
      <xdr:rowOff>133350</xdr:rowOff>
    </xdr:from>
    <xdr:to>
      <xdr:col>1</xdr:col>
      <xdr:colOff>2794000</xdr:colOff>
      <xdr:row>4</xdr:row>
      <xdr:rowOff>56091</xdr:rowOff>
    </xdr:to>
    <xdr:grpSp>
      <xdr:nvGrpSpPr>
        <xdr:cNvPr id="2" name="Group 352">
          <a:extLst>
            <a:ext uri="{FF2B5EF4-FFF2-40B4-BE49-F238E27FC236}">
              <a16:creationId xmlns:a16="http://schemas.microsoft.com/office/drawing/2014/main" id="{00000000-0008-0000-0800-000002000000}"/>
            </a:ext>
          </a:extLst>
        </xdr:cNvPr>
        <xdr:cNvGrpSpPr/>
      </xdr:nvGrpSpPr>
      <xdr:grpSpPr>
        <a:xfrm>
          <a:off x="209550" y="266700"/>
          <a:ext cx="2794000" cy="465666"/>
          <a:chOff x="0" y="0"/>
          <a:chExt cx="2757732" cy="479637"/>
        </a:xfrm>
      </xdr:grpSpPr>
      <xdr:sp macro="" textlink="">
        <xdr:nvSpPr>
          <xdr:cNvPr id="4" name="Shape 6">
            <a:extLst>
              <a:ext uri="{FF2B5EF4-FFF2-40B4-BE49-F238E27FC236}">
                <a16:creationId xmlns:a16="http://schemas.microsoft.com/office/drawing/2014/main" id="{00000000-0008-0000-0800-000004000000}"/>
              </a:ext>
            </a:extLst>
          </xdr:cNvPr>
          <xdr:cNvSpPr/>
        </xdr:nvSpPr>
        <xdr:spPr>
          <a:xfrm>
            <a:off x="508908"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5" name="Shape 7">
            <a:extLst>
              <a:ext uri="{FF2B5EF4-FFF2-40B4-BE49-F238E27FC236}">
                <a16:creationId xmlns:a16="http://schemas.microsoft.com/office/drawing/2014/main" id="{00000000-0008-0000-0800-000005000000}"/>
              </a:ext>
            </a:extLst>
          </xdr:cNvPr>
          <xdr:cNvSpPr/>
        </xdr:nvSpPr>
        <xdr:spPr>
          <a:xfrm>
            <a:off x="594093" y="245"/>
            <a:ext cx="85668" cy="179984"/>
          </a:xfrm>
          <a:custGeom>
            <a:avLst/>
            <a:gdLst/>
            <a:ahLst/>
            <a:cxnLst/>
            <a:rect l="0" t="0" r="0" b="0"/>
            <a:pathLst>
              <a:path w="85668" h="179984">
                <a:moveTo>
                  <a:pt x="540" y="0"/>
                </a:moveTo>
                <a:lnTo>
                  <a:pt x="2940" y="0"/>
                </a:lnTo>
                <a:lnTo>
                  <a:pt x="85668" y="179984"/>
                </a:lnTo>
                <a:lnTo>
                  <a:pt x="53448"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6" name="Shape 8">
            <a:extLst>
              <a:ext uri="{FF2B5EF4-FFF2-40B4-BE49-F238E27FC236}">
                <a16:creationId xmlns:a16="http://schemas.microsoft.com/office/drawing/2014/main" id="{00000000-0008-0000-0800-000006000000}"/>
              </a:ext>
            </a:extLst>
          </xdr:cNvPr>
          <xdr:cNvSpPr/>
        </xdr:nvSpPr>
        <xdr:spPr>
          <a:xfrm>
            <a:off x="657746" y="5898"/>
            <a:ext cx="148247" cy="174333"/>
          </a:xfrm>
          <a:custGeom>
            <a:avLst/>
            <a:gdLst/>
            <a:ahLst/>
            <a:cxnLst/>
            <a:rect l="0" t="0" r="0" b="0"/>
            <a:pathLst>
              <a:path w="148247" h="174333">
                <a:moveTo>
                  <a:pt x="0" y="0"/>
                </a:moveTo>
                <a:lnTo>
                  <a:pt x="148247" y="0"/>
                </a:lnTo>
                <a:lnTo>
                  <a:pt x="148247" y="26568"/>
                </a:lnTo>
                <a:lnTo>
                  <a:pt x="89687" y="26568"/>
                </a:lnTo>
                <a:lnTo>
                  <a:pt x="89687" y="174333"/>
                </a:lnTo>
                <a:lnTo>
                  <a:pt x="58903" y="174333"/>
                </a:lnTo>
                <a:lnTo>
                  <a:pt x="58903" y="26568"/>
                </a:lnTo>
                <a:lnTo>
                  <a:pt x="0" y="2656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7" name="Shape 9">
            <a:extLst>
              <a:ext uri="{FF2B5EF4-FFF2-40B4-BE49-F238E27FC236}">
                <a16:creationId xmlns:a16="http://schemas.microsoft.com/office/drawing/2014/main" id="{00000000-0008-0000-0800-000007000000}"/>
              </a:ext>
            </a:extLst>
          </xdr:cNvPr>
          <xdr:cNvSpPr/>
        </xdr:nvSpPr>
        <xdr:spPr>
          <a:xfrm>
            <a:off x="828100" y="5898"/>
            <a:ext cx="105448" cy="174333"/>
          </a:xfrm>
          <a:custGeom>
            <a:avLst/>
            <a:gdLst/>
            <a:ahLst/>
            <a:cxnLst/>
            <a:rect l="0" t="0" r="0" b="0"/>
            <a:pathLst>
              <a:path w="105448" h="174333">
                <a:moveTo>
                  <a:pt x="0" y="0"/>
                </a:moveTo>
                <a:lnTo>
                  <a:pt x="30531" y="0"/>
                </a:lnTo>
                <a:lnTo>
                  <a:pt x="30531" y="147041"/>
                </a:lnTo>
                <a:lnTo>
                  <a:pt x="105448" y="147041"/>
                </a:lnTo>
                <a:lnTo>
                  <a:pt x="105448" y="174333"/>
                </a:lnTo>
                <a:lnTo>
                  <a:pt x="0" y="174333"/>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8" name="Shape 10">
            <a:extLst>
              <a:ext uri="{FF2B5EF4-FFF2-40B4-BE49-F238E27FC236}">
                <a16:creationId xmlns:a16="http://schemas.microsoft.com/office/drawing/2014/main" id="{00000000-0008-0000-0800-000008000000}"/>
              </a:ext>
            </a:extLst>
          </xdr:cNvPr>
          <xdr:cNvSpPr/>
        </xdr:nvSpPr>
        <xdr:spPr>
          <a:xfrm>
            <a:off x="943270"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9" name="Shape 11">
            <a:extLst>
              <a:ext uri="{FF2B5EF4-FFF2-40B4-BE49-F238E27FC236}">
                <a16:creationId xmlns:a16="http://schemas.microsoft.com/office/drawing/2014/main" id="{00000000-0008-0000-0800-000009000000}"/>
              </a:ext>
            </a:extLst>
          </xdr:cNvPr>
          <xdr:cNvSpPr/>
        </xdr:nvSpPr>
        <xdr:spPr>
          <a:xfrm>
            <a:off x="1028455" y="245"/>
            <a:ext cx="85655" cy="179984"/>
          </a:xfrm>
          <a:custGeom>
            <a:avLst/>
            <a:gdLst/>
            <a:ahLst/>
            <a:cxnLst/>
            <a:rect l="0" t="0" r="0" b="0"/>
            <a:pathLst>
              <a:path w="85655" h="179984">
                <a:moveTo>
                  <a:pt x="540" y="0"/>
                </a:moveTo>
                <a:lnTo>
                  <a:pt x="2940" y="0"/>
                </a:lnTo>
                <a:lnTo>
                  <a:pt x="85655" y="179984"/>
                </a:lnTo>
                <a:lnTo>
                  <a:pt x="53435"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0" name="Shape 12">
            <a:extLst>
              <a:ext uri="{FF2B5EF4-FFF2-40B4-BE49-F238E27FC236}">
                <a16:creationId xmlns:a16="http://schemas.microsoft.com/office/drawing/2014/main" id="{00000000-0008-0000-0800-00000A000000}"/>
              </a:ext>
            </a:extLst>
          </xdr:cNvPr>
          <xdr:cNvSpPr/>
        </xdr:nvSpPr>
        <xdr:spPr>
          <a:xfrm>
            <a:off x="1125644" y="0"/>
            <a:ext cx="109893" cy="186118"/>
          </a:xfrm>
          <a:custGeom>
            <a:avLst/>
            <a:gdLst/>
            <a:ahLst/>
            <a:cxnLst/>
            <a:rect l="0" t="0" r="0" b="0"/>
            <a:pathLst>
              <a:path w="109893" h="186118">
                <a:moveTo>
                  <a:pt x="56629" y="0"/>
                </a:moveTo>
                <a:cubicBezTo>
                  <a:pt x="64249" y="0"/>
                  <a:pt x="71641" y="864"/>
                  <a:pt x="78816" y="2591"/>
                </a:cubicBezTo>
                <a:cubicBezTo>
                  <a:pt x="85979" y="4318"/>
                  <a:pt x="93218" y="6972"/>
                  <a:pt x="100520" y="10579"/>
                </a:cubicBezTo>
                <a:lnTo>
                  <a:pt x="99555" y="38354"/>
                </a:lnTo>
                <a:cubicBezTo>
                  <a:pt x="90894" y="33630"/>
                  <a:pt x="83261" y="30163"/>
                  <a:pt x="76645" y="27953"/>
                </a:cubicBezTo>
                <a:cubicBezTo>
                  <a:pt x="70040" y="25756"/>
                  <a:pt x="64122" y="24651"/>
                  <a:pt x="58915" y="24651"/>
                </a:cubicBezTo>
                <a:cubicBezTo>
                  <a:pt x="50902" y="24651"/>
                  <a:pt x="44590" y="26441"/>
                  <a:pt x="39980" y="29997"/>
                </a:cubicBezTo>
                <a:cubicBezTo>
                  <a:pt x="35370" y="33566"/>
                  <a:pt x="33071" y="38443"/>
                  <a:pt x="33071" y="44615"/>
                </a:cubicBezTo>
                <a:cubicBezTo>
                  <a:pt x="33071" y="49416"/>
                  <a:pt x="34747" y="53785"/>
                  <a:pt x="38113" y="57721"/>
                </a:cubicBezTo>
                <a:cubicBezTo>
                  <a:pt x="41478" y="61646"/>
                  <a:pt x="47727" y="66294"/>
                  <a:pt x="56871" y="71666"/>
                </a:cubicBezTo>
                <a:lnTo>
                  <a:pt x="69494" y="78994"/>
                </a:lnTo>
                <a:cubicBezTo>
                  <a:pt x="84087" y="87655"/>
                  <a:pt x="94463" y="96253"/>
                  <a:pt x="100635" y="104788"/>
                </a:cubicBezTo>
                <a:cubicBezTo>
                  <a:pt x="106807" y="113322"/>
                  <a:pt x="109893" y="123127"/>
                  <a:pt x="109893" y="134175"/>
                </a:cubicBezTo>
                <a:cubicBezTo>
                  <a:pt x="109893" y="149733"/>
                  <a:pt x="104419" y="162281"/>
                  <a:pt x="93485" y="171818"/>
                </a:cubicBezTo>
                <a:cubicBezTo>
                  <a:pt x="82537" y="181356"/>
                  <a:pt x="67970" y="186118"/>
                  <a:pt x="49784" y="186118"/>
                </a:cubicBezTo>
                <a:cubicBezTo>
                  <a:pt x="41440" y="186118"/>
                  <a:pt x="33325" y="185255"/>
                  <a:pt x="25425" y="183540"/>
                </a:cubicBezTo>
                <a:cubicBezTo>
                  <a:pt x="17539" y="181813"/>
                  <a:pt x="9982" y="179235"/>
                  <a:pt x="2769" y="175781"/>
                </a:cubicBezTo>
                <a:lnTo>
                  <a:pt x="0" y="141516"/>
                </a:lnTo>
                <a:cubicBezTo>
                  <a:pt x="9461" y="147612"/>
                  <a:pt x="18110" y="152095"/>
                  <a:pt x="25971" y="154978"/>
                </a:cubicBezTo>
                <a:cubicBezTo>
                  <a:pt x="33833" y="157861"/>
                  <a:pt x="41275" y="159309"/>
                  <a:pt x="48336" y="159309"/>
                </a:cubicBezTo>
                <a:cubicBezTo>
                  <a:pt x="57467" y="159309"/>
                  <a:pt x="64884" y="157048"/>
                  <a:pt x="70574" y="152514"/>
                </a:cubicBezTo>
                <a:cubicBezTo>
                  <a:pt x="76264" y="147993"/>
                  <a:pt x="79108" y="142113"/>
                  <a:pt x="79108" y="134899"/>
                </a:cubicBezTo>
                <a:cubicBezTo>
                  <a:pt x="79108" y="128892"/>
                  <a:pt x="77203" y="123507"/>
                  <a:pt x="73406" y="118732"/>
                </a:cubicBezTo>
                <a:cubicBezTo>
                  <a:pt x="69596" y="113970"/>
                  <a:pt x="62967" y="108775"/>
                  <a:pt x="53505" y="103162"/>
                </a:cubicBezTo>
                <a:lnTo>
                  <a:pt x="40399" y="95225"/>
                </a:lnTo>
                <a:cubicBezTo>
                  <a:pt x="27089" y="87376"/>
                  <a:pt x="17653" y="79654"/>
                  <a:pt x="12078" y="72085"/>
                </a:cubicBezTo>
                <a:cubicBezTo>
                  <a:pt x="6515" y="64503"/>
                  <a:pt x="3734" y="55829"/>
                  <a:pt x="3734" y="46050"/>
                </a:cubicBezTo>
                <a:cubicBezTo>
                  <a:pt x="3734" y="32423"/>
                  <a:pt x="8623" y="21349"/>
                  <a:pt x="18402" y="12814"/>
                </a:cubicBezTo>
                <a:cubicBezTo>
                  <a:pt x="28169" y="4267"/>
                  <a:pt x="40919" y="0"/>
                  <a:pt x="56629"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1" name="Shape 13">
            <a:extLst>
              <a:ext uri="{FF2B5EF4-FFF2-40B4-BE49-F238E27FC236}">
                <a16:creationId xmlns:a16="http://schemas.microsoft.com/office/drawing/2014/main" id="{00000000-0008-0000-0800-00000B000000}"/>
              </a:ext>
            </a:extLst>
          </xdr:cNvPr>
          <xdr:cNvSpPr/>
        </xdr:nvSpPr>
        <xdr:spPr>
          <a:xfrm>
            <a:off x="0" y="2574"/>
            <a:ext cx="441503" cy="477063"/>
          </a:xfrm>
          <a:custGeom>
            <a:avLst/>
            <a:gdLst/>
            <a:ahLst/>
            <a:cxnLst/>
            <a:rect l="0" t="0" r="0" b="0"/>
            <a:pathLst>
              <a:path w="441503" h="477063">
                <a:moveTo>
                  <a:pt x="36297" y="0"/>
                </a:moveTo>
                <a:lnTo>
                  <a:pt x="405244" y="0"/>
                </a:lnTo>
                <a:cubicBezTo>
                  <a:pt x="425259" y="0"/>
                  <a:pt x="441503" y="14935"/>
                  <a:pt x="441503" y="33363"/>
                </a:cubicBezTo>
                <a:lnTo>
                  <a:pt x="441503" y="443674"/>
                </a:lnTo>
                <a:cubicBezTo>
                  <a:pt x="441503" y="462115"/>
                  <a:pt x="425259" y="477063"/>
                  <a:pt x="405244" y="477063"/>
                </a:cubicBezTo>
                <a:lnTo>
                  <a:pt x="36297" y="477063"/>
                </a:lnTo>
                <a:cubicBezTo>
                  <a:pt x="16269" y="477063"/>
                  <a:pt x="0" y="462115"/>
                  <a:pt x="0" y="443674"/>
                </a:cubicBezTo>
                <a:lnTo>
                  <a:pt x="0" y="33363"/>
                </a:lnTo>
                <a:cubicBezTo>
                  <a:pt x="0" y="14935"/>
                  <a:pt x="16269" y="0"/>
                  <a:pt x="36297" y="0"/>
                </a:cubicBezTo>
                <a:close/>
              </a:path>
            </a:pathLst>
          </a:custGeom>
          <a:ln w="0" cap="flat">
            <a:miter lim="127000"/>
          </a:ln>
        </xdr:spPr>
        <xdr:style>
          <a:lnRef idx="0">
            <a:srgbClr val="000000">
              <a:alpha val="0"/>
            </a:srgbClr>
          </a:lnRef>
          <a:fillRef idx="1">
            <a:srgbClr val="9E2A39"/>
          </a:fillRef>
          <a:effectRef idx="0">
            <a:scrgbClr r="0" g="0" b="0"/>
          </a:effectRef>
          <a:fontRef idx="none"/>
        </xdr:style>
        <xdr:txBody>
          <a:bodyPr wrap="square"/>
          <a:lstStyle/>
          <a:p>
            <a:endParaRPr lang="es-PY">
              <a:solidFill>
                <a:schemeClr val="bg1"/>
              </a:solidFill>
            </a:endParaRPr>
          </a:p>
        </xdr:txBody>
      </xdr:sp>
      <xdr:sp macro="" textlink="">
        <xdr:nvSpPr>
          <xdr:cNvPr id="12" name="Shape 14">
            <a:extLst>
              <a:ext uri="{FF2B5EF4-FFF2-40B4-BE49-F238E27FC236}">
                <a16:creationId xmlns:a16="http://schemas.microsoft.com/office/drawing/2014/main" id="{00000000-0008-0000-0800-00000C000000}"/>
              </a:ext>
            </a:extLst>
          </xdr:cNvPr>
          <xdr:cNvSpPr/>
        </xdr:nvSpPr>
        <xdr:spPr>
          <a:xfrm>
            <a:off x="135181" y="255691"/>
            <a:ext cx="78537" cy="203556"/>
          </a:xfrm>
          <a:custGeom>
            <a:avLst/>
            <a:gdLst/>
            <a:ahLst/>
            <a:cxnLst/>
            <a:rect l="0" t="0" r="0" b="0"/>
            <a:pathLst>
              <a:path w="78537" h="203556">
                <a:moveTo>
                  <a:pt x="14199" y="0"/>
                </a:moveTo>
                <a:cubicBezTo>
                  <a:pt x="51092" y="11074"/>
                  <a:pt x="78537" y="51829"/>
                  <a:pt x="78537" y="100419"/>
                </a:cubicBezTo>
                <a:cubicBezTo>
                  <a:pt x="78537" y="155092"/>
                  <a:pt x="43879" y="199835"/>
                  <a:pt x="0" y="203556"/>
                </a:cubicBezTo>
                <a:cubicBezTo>
                  <a:pt x="31382" y="186842"/>
                  <a:pt x="53619" y="145402"/>
                  <a:pt x="53619" y="96914"/>
                </a:cubicBezTo>
                <a:cubicBezTo>
                  <a:pt x="53619" y="56083"/>
                  <a:pt x="37871" y="20358"/>
                  <a:pt x="1419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3" name="Shape 15">
            <a:extLst>
              <a:ext uri="{FF2B5EF4-FFF2-40B4-BE49-F238E27FC236}">
                <a16:creationId xmlns:a16="http://schemas.microsoft.com/office/drawing/2014/main" id="{00000000-0008-0000-0800-00000D000000}"/>
              </a:ext>
            </a:extLst>
          </xdr:cNvPr>
          <xdr:cNvSpPr/>
        </xdr:nvSpPr>
        <xdr:spPr>
          <a:xfrm>
            <a:off x="224311" y="274260"/>
            <a:ext cx="100114" cy="189090"/>
          </a:xfrm>
          <a:custGeom>
            <a:avLst/>
            <a:gdLst/>
            <a:ahLst/>
            <a:cxnLst/>
            <a:rect l="0" t="0" r="0" b="0"/>
            <a:pathLst>
              <a:path w="100114" h="189090">
                <a:moveTo>
                  <a:pt x="49606" y="0"/>
                </a:moveTo>
                <a:cubicBezTo>
                  <a:pt x="31585" y="22949"/>
                  <a:pt x="23635" y="58661"/>
                  <a:pt x="31179" y="96253"/>
                </a:cubicBezTo>
                <a:cubicBezTo>
                  <a:pt x="40069" y="140830"/>
                  <a:pt x="68212" y="174930"/>
                  <a:pt x="100114" y="184620"/>
                </a:cubicBezTo>
                <a:cubicBezTo>
                  <a:pt x="59080" y="189090"/>
                  <a:pt x="18999" y="154229"/>
                  <a:pt x="8928" y="103962"/>
                </a:cubicBezTo>
                <a:cubicBezTo>
                  <a:pt x="0" y="59258"/>
                  <a:pt x="17678" y="16827"/>
                  <a:pt x="49606"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4" name="Shape 16">
            <a:extLst>
              <a:ext uri="{FF2B5EF4-FFF2-40B4-BE49-F238E27FC236}">
                <a16:creationId xmlns:a16="http://schemas.microsoft.com/office/drawing/2014/main" id="{00000000-0008-0000-0800-00000E000000}"/>
              </a:ext>
            </a:extLst>
          </xdr:cNvPr>
          <xdr:cNvSpPr/>
        </xdr:nvSpPr>
        <xdr:spPr>
          <a:xfrm>
            <a:off x="74643" y="22414"/>
            <a:ext cx="283655" cy="244666"/>
          </a:xfrm>
          <a:custGeom>
            <a:avLst/>
            <a:gdLst/>
            <a:ahLst/>
            <a:cxnLst/>
            <a:rect l="0" t="0" r="0" b="0"/>
            <a:pathLst>
              <a:path w="283655" h="244666">
                <a:moveTo>
                  <a:pt x="154889" y="0"/>
                </a:moveTo>
                <a:cubicBezTo>
                  <a:pt x="158153" y="0"/>
                  <a:pt x="161379" y="165"/>
                  <a:pt x="164592" y="470"/>
                </a:cubicBezTo>
                <a:cubicBezTo>
                  <a:pt x="106896" y="1778"/>
                  <a:pt x="59969" y="47879"/>
                  <a:pt x="55232" y="106337"/>
                </a:cubicBezTo>
                <a:cubicBezTo>
                  <a:pt x="81369" y="107429"/>
                  <a:pt x="113970" y="102133"/>
                  <a:pt x="147625" y="89980"/>
                </a:cubicBezTo>
                <a:cubicBezTo>
                  <a:pt x="207899" y="68263"/>
                  <a:pt x="251676" y="31852"/>
                  <a:pt x="255727" y="2756"/>
                </a:cubicBezTo>
                <a:cubicBezTo>
                  <a:pt x="255892" y="3061"/>
                  <a:pt x="256057" y="3429"/>
                  <a:pt x="256184" y="3721"/>
                </a:cubicBezTo>
                <a:cubicBezTo>
                  <a:pt x="267335" y="34163"/>
                  <a:pt x="219519" y="79362"/>
                  <a:pt x="149288" y="104686"/>
                </a:cubicBezTo>
                <a:cubicBezTo>
                  <a:pt x="114884" y="117119"/>
                  <a:pt x="81496" y="122365"/>
                  <a:pt x="55029" y="120942"/>
                </a:cubicBezTo>
                <a:cubicBezTo>
                  <a:pt x="55435" y="131394"/>
                  <a:pt x="57086" y="141516"/>
                  <a:pt x="60020" y="151041"/>
                </a:cubicBezTo>
                <a:cubicBezTo>
                  <a:pt x="86639" y="152692"/>
                  <a:pt x="120510" y="147384"/>
                  <a:pt x="155435" y="134785"/>
                </a:cubicBezTo>
                <a:cubicBezTo>
                  <a:pt x="215697" y="113056"/>
                  <a:pt x="259448" y="76708"/>
                  <a:pt x="263601" y="47587"/>
                </a:cubicBezTo>
                <a:cubicBezTo>
                  <a:pt x="263703" y="47879"/>
                  <a:pt x="263855" y="48197"/>
                  <a:pt x="263982" y="48552"/>
                </a:cubicBezTo>
                <a:cubicBezTo>
                  <a:pt x="275171" y="78956"/>
                  <a:pt x="227355" y="124155"/>
                  <a:pt x="157099" y="149441"/>
                </a:cubicBezTo>
                <a:cubicBezTo>
                  <a:pt x="123901" y="161417"/>
                  <a:pt x="91757" y="166726"/>
                  <a:pt x="65811" y="165862"/>
                </a:cubicBezTo>
                <a:cubicBezTo>
                  <a:pt x="70815" y="176670"/>
                  <a:pt x="77356" y="186550"/>
                  <a:pt x="85242" y="195186"/>
                </a:cubicBezTo>
                <a:cubicBezTo>
                  <a:pt x="108648" y="194247"/>
                  <a:pt x="135953" y="188938"/>
                  <a:pt x="163919" y="178854"/>
                </a:cubicBezTo>
                <a:cubicBezTo>
                  <a:pt x="224168" y="157124"/>
                  <a:pt x="267945" y="120764"/>
                  <a:pt x="272021" y="91643"/>
                </a:cubicBezTo>
                <a:cubicBezTo>
                  <a:pt x="272123" y="91948"/>
                  <a:pt x="272313" y="92278"/>
                  <a:pt x="272428" y="92596"/>
                </a:cubicBezTo>
                <a:cubicBezTo>
                  <a:pt x="283655" y="123038"/>
                  <a:pt x="235788" y="168237"/>
                  <a:pt x="165570" y="193497"/>
                </a:cubicBezTo>
                <a:cubicBezTo>
                  <a:pt x="142748" y="201752"/>
                  <a:pt x="120383" y="206832"/>
                  <a:pt x="100165" y="208915"/>
                </a:cubicBezTo>
                <a:cubicBezTo>
                  <a:pt x="118910" y="223279"/>
                  <a:pt x="141999" y="231864"/>
                  <a:pt x="167119" y="231864"/>
                </a:cubicBezTo>
                <a:cubicBezTo>
                  <a:pt x="202717" y="231864"/>
                  <a:pt x="234378" y="214833"/>
                  <a:pt x="254940" y="188252"/>
                </a:cubicBezTo>
                <a:cubicBezTo>
                  <a:pt x="233845" y="222161"/>
                  <a:pt x="196952" y="244666"/>
                  <a:pt x="154889" y="244666"/>
                </a:cubicBezTo>
                <a:cubicBezTo>
                  <a:pt x="122707" y="244666"/>
                  <a:pt x="93447" y="231381"/>
                  <a:pt x="72060" y="209868"/>
                </a:cubicBezTo>
                <a:cubicBezTo>
                  <a:pt x="44209" y="208547"/>
                  <a:pt x="23952" y="199898"/>
                  <a:pt x="18224" y="184277"/>
                </a:cubicBezTo>
                <a:cubicBezTo>
                  <a:pt x="16624" y="179959"/>
                  <a:pt x="16307" y="175336"/>
                  <a:pt x="16954" y="170548"/>
                </a:cubicBezTo>
                <a:cubicBezTo>
                  <a:pt x="22250" y="183375"/>
                  <a:pt x="37655" y="191364"/>
                  <a:pt x="58966" y="194196"/>
                </a:cubicBezTo>
                <a:cubicBezTo>
                  <a:pt x="52337" y="184785"/>
                  <a:pt x="46977" y="174409"/>
                  <a:pt x="43129" y="163233"/>
                </a:cubicBezTo>
                <a:cubicBezTo>
                  <a:pt x="26022" y="159398"/>
                  <a:pt x="13957" y="151676"/>
                  <a:pt x="9792" y="140170"/>
                </a:cubicBezTo>
                <a:cubicBezTo>
                  <a:pt x="8179" y="135915"/>
                  <a:pt x="7849" y="131293"/>
                  <a:pt x="8484" y="126492"/>
                </a:cubicBezTo>
                <a:cubicBezTo>
                  <a:pt x="12776" y="136792"/>
                  <a:pt x="23622" y="143891"/>
                  <a:pt x="38811" y="147790"/>
                </a:cubicBezTo>
                <a:cubicBezTo>
                  <a:pt x="37071" y="139586"/>
                  <a:pt x="36182" y="131089"/>
                  <a:pt x="36182" y="122352"/>
                </a:cubicBezTo>
                <a:cubicBezTo>
                  <a:pt x="36182" y="121082"/>
                  <a:pt x="36322" y="119850"/>
                  <a:pt x="36385" y="118605"/>
                </a:cubicBezTo>
                <a:cubicBezTo>
                  <a:pt x="18720" y="114872"/>
                  <a:pt x="6236" y="107112"/>
                  <a:pt x="1943" y="95377"/>
                </a:cubicBezTo>
                <a:cubicBezTo>
                  <a:pt x="381" y="91097"/>
                  <a:pt x="0" y="86474"/>
                  <a:pt x="673" y="81712"/>
                </a:cubicBezTo>
                <a:cubicBezTo>
                  <a:pt x="5575" y="93447"/>
                  <a:pt x="18974" y="101067"/>
                  <a:pt x="37605" y="104458"/>
                </a:cubicBezTo>
                <a:cubicBezTo>
                  <a:pt x="45987" y="45403"/>
                  <a:pt x="95237" y="0"/>
                  <a:pt x="15488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5" name="Shape 367">
            <a:extLst>
              <a:ext uri="{FF2B5EF4-FFF2-40B4-BE49-F238E27FC236}">
                <a16:creationId xmlns:a16="http://schemas.microsoft.com/office/drawing/2014/main" id="{00000000-0008-0000-0800-00000F000000}"/>
              </a:ext>
            </a:extLst>
          </xdr:cNvPr>
          <xdr:cNvSpPr/>
        </xdr:nvSpPr>
        <xdr:spPr>
          <a:xfrm>
            <a:off x="532619"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6" name="Shape 18">
            <a:extLst>
              <a:ext uri="{FF2B5EF4-FFF2-40B4-BE49-F238E27FC236}">
                <a16:creationId xmlns:a16="http://schemas.microsoft.com/office/drawing/2014/main" id="{00000000-0008-0000-0800-000010000000}"/>
              </a:ext>
            </a:extLst>
          </xdr:cNvPr>
          <xdr:cNvSpPr/>
        </xdr:nvSpPr>
        <xdr:spPr>
          <a:xfrm>
            <a:off x="640873"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3"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7" name="Shape 19">
            <a:extLst>
              <a:ext uri="{FF2B5EF4-FFF2-40B4-BE49-F238E27FC236}">
                <a16:creationId xmlns:a16="http://schemas.microsoft.com/office/drawing/2014/main" id="{00000000-0008-0000-0800-000011000000}"/>
              </a:ext>
            </a:extLst>
          </xdr:cNvPr>
          <xdr:cNvSpPr/>
        </xdr:nvSpPr>
        <xdr:spPr>
          <a:xfrm>
            <a:off x="877217" y="227046"/>
            <a:ext cx="232448" cy="252057"/>
          </a:xfrm>
          <a:custGeom>
            <a:avLst/>
            <a:gdLst/>
            <a:ahLst/>
            <a:cxnLst/>
            <a:rect l="0" t="0" r="0" b="0"/>
            <a:pathLst>
              <a:path w="232448" h="252057">
                <a:moveTo>
                  <a:pt x="187960" y="0"/>
                </a:moveTo>
                <a:lnTo>
                  <a:pt x="232448" y="38"/>
                </a:lnTo>
                <a:lnTo>
                  <a:pt x="117831" y="252057"/>
                </a:lnTo>
                <a:lnTo>
                  <a:pt x="114351" y="252057"/>
                </a:lnTo>
                <a:lnTo>
                  <a:pt x="0" y="38"/>
                </a:lnTo>
                <a:lnTo>
                  <a:pt x="47066" y="38"/>
                </a:lnTo>
                <a:lnTo>
                  <a:pt x="117399" y="158839"/>
                </a:lnTo>
                <a:lnTo>
                  <a:pt x="18796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8" name="Shape 20">
            <a:extLst>
              <a:ext uri="{FF2B5EF4-FFF2-40B4-BE49-F238E27FC236}">
                <a16:creationId xmlns:a16="http://schemas.microsoft.com/office/drawing/2014/main" id="{00000000-0008-0000-0800-000012000000}"/>
              </a:ext>
            </a:extLst>
          </xdr:cNvPr>
          <xdr:cNvSpPr/>
        </xdr:nvSpPr>
        <xdr:spPr>
          <a:xfrm>
            <a:off x="1135987"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9" name="Shape 21">
            <a:extLst>
              <a:ext uri="{FF2B5EF4-FFF2-40B4-BE49-F238E27FC236}">
                <a16:creationId xmlns:a16="http://schemas.microsoft.com/office/drawing/2014/main" id="{00000000-0008-0000-0800-000013000000}"/>
              </a:ext>
            </a:extLst>
          </xdr:cNvPr>
          <xdr:cNvSpPr/>
        </xdr:nvSpPr>
        <xdr:spPr>
          <a:xfrm>
            <a:off x="1335307" y="227073"/>
            <a:ext cx="82982" cy="242176"/>
          </a:xfrm>
          <a:custGeom>
            <a:avLst/>
            <a:gdLst/>
            <a:ahLst/>
            <a:cxnLst/>
            <a:rect l="0" t="0" r="0" b="0"/>
            <a:pathLst>
              <a:path w="82982" h="242176">
                <a:moveTo>
                  <a:pt x="0" y="0"/>
                </a:moveTo>
                <a:lnTo>
                  <a:pt x="58395" y="0"/>
                </a:lnTo>
                <a:lnTo>
                  <a:pt x="82982" y="866"/>
                </a:lnTo>
                <a:lnTo>
                  <a:pt x="82982" y="36473"/>
                </a:lnTo>
                <a:lnTo>
                  <a:pt x="59792" y="34582"/>
                </a:lnTo>
                <a:lnTo>
                  <a:pt x="43447" y="34582"/>
                </a:lnTo>
                <a:lnTo>
                  <a:pt x="43447" y="110566"/>
                </a:lnTo>
                <a:lnTo>
                  <a:pt x="63779" y="110566"/>
                </a:lnTo>
                <a:lnTo>
                  <a:pt x="82982" y="108682"/>
                </a:lnTo>
                <a:lnTo>
                  <a:pt x="82982" y="165670"/>
                </a:lnTo>
                <a:lnTo>
                  <a:pt x="64757" y="141681"/>
                </a:lnTo>
                <a:lnTo>
                  <a:pt x="43447" y="141630"/>
                </a:lnTo>
                <a:lnTo>
                  <a:pt x="43447" y="242176"/>
                </a:lnTo>
                <a:lnTo>
                  <a:pt x="0" y="242176"/>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0" name="Shape 22">
            <a:extLst>
              <a:ext uri="{FF2B5EF4-FFF2-40B4-BE49-F238E27FC236}">
                <a16:creationId xmlns:a16="http://schemas.microsoft.com/office/drawing/2014/main" id="{00000000-0008-0000-0800-000014000000}"/>
              </a:ext>
            </a:extLst>
          </xdr:cNvPr>
          <xdr:cNvSpPr/>
        </xdr:nvSpPr>
        <xdr:spPr>
          <a:xfrm>
            <a:off x="1418289" y="227939"/>
            <a:ext cx="109918" cy="241400"/>
          </a:xfrm>
          <a:custGeom>
            <a:avLst/>
            <a:gdLst/>
            <a:ahLst/>
            <a:cxnLst/>
            <a:rect l="0" t="0" r="0" b="0"/>
            <a:pathLst>
              <a:path w="109918" h="241400">
                <a:moveTo>
                  <a:pt x="0" y="0"/>
                </a:moveTo>
                <a:lnTo>
                  <a:pt x="2915" y="103"/>
                </a:lnTo>
                <a:cubicBezTo>
                  <a:pt x="10938" y="747"/>
                  <a:pt x="17818" y="1712"/>
                  <a:pt x="23558" y="2995"/>
                </a:cubicBezTo>
                <a:cubicBezTo>
                  <a:pt x="35014" y="5548"/>
                  <a:pt x="45237" y="9891"/>
                  <a:pt x="54216" y="16013"/>
                </a:cubicBezTo>
                <a:cubicBezTo>
                  <a:pt x="63195" y="22147"/>
                  <a:pt x="70358" y="29741"/>
                  <a:pt x="75692" y="38809"/>
                </a:cubicBezTo>
                <a:cubicBezTo>
                  <a:pt x="81013" y="47890"/>
                  <a:pt x="83680" y="57478"/>
                  <a:pt x="83680" y="67613"/>
                </a:cubicBezTo>
                <a:cubicBezTo>
                  <a:pt x="83680" y="83539"/>
                  <a:pt x="78956" y="97293"/>
                  <a:pt x="69520" y="108875"/>
                </a:cubicBezTo>
                <a:cubicBezTo>
                  <a:pt x="60071" y="120445"/>
                  <a:pt x="46380" y="129144"/>
                  <a:pt x="28422" y="134923"/>
                </a:cubicBezTo>
                <a:lnTo>
                  <a:pt x="109918" y="241311"/>
                </a:lnTo>
                <a:lnTo>
                  <a:pt x="58191" y="241400"/>
                </a:lnTo>
                <a:lnTo>
                  <a:pt x="0" y="164804"/>
                </a:lnTo>
                <a:lnTo>
                  <a:pt x="0" y="107816"/>
                </a:lnTo>
                <a:lnTo>
                  <a:pt x="6069" y="107221"/>
                </a:lnTo>
                <a:cubicBezTo>
                  <a:pt x="13354" y="105567"/>
                  <a:pt x="19501" y="103084"/>
                  <a:pt x="24511" y="99769"/>
                </a:cubicBezTo>
                <a:cubicBezTo>
                  <a:pt x="34531" y="93140"/>
                  <a:pt x="39535" y="83539"/>
                  <a:pt x="39535" y="70953"/>
                </a:cubicBezTo>
                <a:cubicBezTo>
                  <a:pt x="39535" y="58367"/>
                  <a:pt x="34493" y="49033"/>
                  <a:pt x="24422" y="42898"/>
                </a:cubicBezTo>
                <a:cubicBezTo>
                  <a:pt x="19380" y="39838"/>
                  <a:pt x="12894" y="37542"/>
                  <a:pt x="4959" y="36012"/>
                </a:cubicBezTo>
                <a:lnTo>
                  <a:pt x="0" y="3560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1" name="Shape 23">
            <a:extLst>
              <a:ext uri="{FF2B5EF4-FFF2-40B4-BE49-F238E27FC236}">
                <a16:creationId xmlns:a16="http://schemas.microsoft.com/office/drawing/2014/main" id="{00000000-0008-0000-0800-000015000000}"/>
              </a:ext>
            </a:extLst>
          </xdr:cNvPr>
          <xdr:cNvSpPr/>
        </xdr:nvSpPr>
        <xdr:spPr>
          <a:xfrm>
            <a:off x="1546640"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4" y="46926"/>
                  <a:pt x="120726" y="42177"/>
                  <a:pt x="110871" y="39002"/>
                </a:cubicBezTo>
                <a:cubicBezTo>
                  <a:pt x="101029" y="35827"/>
                  <a:pt x="92456" y="34239"/>
                  <a:pt x="85154"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207"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39" y="225400"/>
                  <a:pt x="135115" y="238658"/>
                </a:cubicBezTo>
                <a:cubicBezTo>
                  <a:pt x="119304" y="251904"/>
                  <a:pt x="98247" y="258521"/>
                  <a:pt x="71945"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89" y="218135"/>
                  <a:pt x="102019" y="211849"/>
                </a:cubicBezTo>
                <a:cubicBezTo>
                  <a:pt x="110236" y="205562"/>
                  <a:pt x="114351" y="197396"/>
                  <a:pt x="114351" y="187388"/>
                </a:cubicBezTo>
                <a:cubicBezTo>
                  <a:pt x="114351" y="179146"/>
                  <a:pt x="111620" y="171717"/>
                  <a:pt x="106185" y="165087"/>
                </a:cubicBezTo>
                <a:cubicBezTo>
                  <a:pt x="100736" y="158471"/>
                  <a:pt x="91123" y="151206"/>
                  <a:pt x="77343" y="143294"/>
                </a:cubicBezTo>
                <a:lnTo>
                  <a:pt x="58395" y="132270"/>
                </a:lnTo>
                <a:cubicBezTo>
                  <a:pt x="39510" y="121577"/>
                  <a:pt x="25946" y="110922"/>
                  <a:pt x="17729" y="100292"/>
                </a:cubicBezTo>
                <a:cubicBezTo>
                  <a:pt x="9500"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2" name="Shape 368">
            <a:extLst>
              <a:ext uri="{FF2B5EF4-FFF2-40B4-BE49-F238E27FC236}">
                <a16:creationId xmlns:a16="http://schemas.microsoft.com/office/drawing/2014/main" id="{00000000-0008-0000-0800-000016000000}"/>
              </a:ext>
            </a:extLst>
          </xdr:cNvPr>
          <xdr:cNvSpPr/>
        </xdr:nvSpPr>
        <xdr:spPr>
          <a:xfrm>
            <a:off x="1754486"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3" name="Shape 25">
            <a:extLst>
              <a:ext uri="{FF2B5EF4-FFF2-40B4-BE49-F238E27FC236}">
                <a16:creationId xmlns:a16="http://schemas.microsoft.com/office/drawing/2014/main" id="{00000000-0008-0000-0800-000017000000}"/>
              </a:ext>
            </a:extLst>
          </xdr:cNvPr>
          <xdr:cNvSpPr/>
        </xdr:nvSpPr>
        <xdr:spPr>
          <a:xfrm>
            <a:off x="1845366" y="219237"/>
            <a:ext cx="125476" cy="257861"/>
          </a:xfrm>
          <a:custGeom>
            <a:avLst/>
            <a:gdLst/>
            <a:ahLst/>
            <a:cxnLst/>
            <a:rect l="0" t="0" r="0" b="0"/>
            <a:pathLst>
              <a:path w="125476" h="257861">
                <a:moveTo>
                  <a:pt x="125311" y="0"/>
                </a:moveTo>
                <a:lnTo>
                  <a:pt x="125476" y="16"/>
                </a:lnTo>
                <a:lnTo>
                  <a:pt x="125476" y="41118"/>
                </a:lnTo>
                <a:lnTo>
                  <a:pt x="125311" y="41085"/>
                </a:lnTo>
                <a:cubicBezTo>
                  <a:pt x="102832" y="41085"/>
                  <a:pt x="83909" y="49466"/>
                  <a:pt x="68567" y="66218"/>
                </a:cubicBezTo>
                <a:cubicBezTo>
                  <a:pt x="53213" y="82969"/>
                  <a:pt x="45542" y="103873"/>
                  <a:pt x="45542" y="128930"/>
                </a:cubicBezTo>
                <a:cubicBezTo>
                  <a:pt x="45542" y="153860"/>
                  <a:pt x="53175" y="174739"/>
                  <a:pt x="68478" y="191554"/>
                </a:cubicBezTo>
                <a:cubicBezTo>
                  <a:pt x="83769" y="208369"/>
                  <a:pt x="102705" y="216776"/>
                  <a:pt x="125311" y="216776"/>
                </a:cubicBezTo>
                <a:lnTo>
                  <a:pt x="125476" y="216743"/>
                </a:lnTo>
                <a:lnTo>
                  <a:pt x="125476" y="257844"/>
                </a:lnTo>
                <a:lnTo>
                  <a:pt x="125311" y="257861"/>
                </a:lnTo>
                <a:cubicBezTo>
                  <a:pt x="108725" y="257861"/>
                  <a:pt x="92862" y="254686"/>
                  <a:pt x="77686" y="248336"/>
                </a:cubicBezTo>
                <a:cubicBezTo>
                  <a:pt x="62509" y="241999"/>
                  <a:pt x="48895" y="232778"/>
                  <a:pt x="36843" y="220688"/>
                </a:cubicBezTo>
                <a:cubicBezTo>
                  <a:pt x="24803" y="208610"/>
                  <a:pt x="15646" y="194805"/>
                  <a:pt x="9385" y="179286"/>
                </a:cubicBezTo>
                <a:cubicBezTo>
                  <a:pt x="3137" y="163754"/>
                  <a:pt x="0" y="146964"/>
                  <a:pt x="0" y="128930"/>
                </a:cubicBezTo>
                <a:cubicBezTo>
                  <a:pt x="0" y="113678"/>
                  <a:pt x="2172" y="99403"/>
                  <a:pt x="6515" y="86093"/>
                </a:cubicBezTo>
                <a:cubicBezTo>
                  <a:pt x="10871" y="72784"/>
                  <a:pt x="17323" y="60515"/>
                  <a:pt x="25895" y="49263"/>
                </a:cubicBezTo>
                <a:cubicBezTo>
                  <a:pt x="37605" y="33795"/>
                  <a:pt x="52172" y="21704"/>
                  <a:pt x="69609" y="13018"/>
                </a:cubicBezTo>
                <a:cubicBezTo>
                  <a:pt x="87046" y="4343"/>
                  <a:pt x="105601" y="0"/>
                  <a:pt x="125311"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4" name="Shape 26">
            <a:extLst>
              <a:ext uri="{FF2B5EF4-FFF2-40B4-BE49-F238E27FC236}">
                <a16:creationId xmlns:a16="http://schemas.microsoft.com/office/drawing/2014/main" id="{00000000-0008-0000-0800-000018000000}"/>
              </a:ext>
            </a:extLst>
          </xdr:cNvPr>
          <xdr:cNvSpPr/>
        </xdr:nvSpPr>
        <xdr:spPr>
          <a:xfrm>
            <a:off x="1970842" y="219253"/>
            <a:ext cx="125133" cy="257828"/>
          </a:xfrm>
          <a:custGeom>
            <a:avLst/>
            <a:gdLst/>
            <a:ahLst/>
            <a:cxnLst/>
            <a:rect l="0" t="0" r="0" b="0"/>
            <a:pathLst>
              <a:path w="125133" h="257828">
                <a:moveTo>
                  <a:pt x="0" y="0"/>
                </a:moveTo>
                <a:lnTo>
                  <a:pt x="24443" y="2384"/>
                </a:lnTo>
                <a:cubicBezTo>
                  <a:pt x="32452" y="3984"/>
                  <a:pt x="40265" y="6385"/>
                  <a:pt x="47879" y="9585"/>
                </a:cubicBezTo>
                <a:cubicBezTo>
                  <a:pt x="63119" y="15986"/>
                  <a:pt x="76619" y="25168"/>
                  <a:pt x="88367" y="37144"/>
                </a:cubicBezTo>
                <a:cubicBezTo>
                  <a:pt x="100127" y="49108"/>
                  <a:pt x="109195" y="62912"/>
                  <a:pt x="115570" y="78559"/>
                </a:cubicBezTo>
                <a:cubicBezTo>
                  <a:pt x="121933" y="94205"/>
                  <a:pt x="125133" y="110982"/>
                  <a:pt x="125133" y="128914"/>
                </a:cubicBezTo>
                <a:cubicBezTo>
                  <a:pt x="125133" y="146720"/>
                  <a:pt x="121996" y="163433"/>
                  <a:pt x="115735" y="179003"/>
                </a:cubicBezTo>
                <a:cubicBezTo>
                  <a:pt x="109487" y="194599"/>
                  <a:pt x="100419" y="208404"/>
                  <a:pt x="88545" y="220431"/>
                </a:cubicBezTo>
                <a:cubicBezTo>
                  <a:pt x="76670" y="232457"/>
                  <a:pt x="62992" y="241703"/>
                  <a:pt x="47523" y="248155"/>
                </a:cubicBezTo>
                <a:cubicBezTo>
                  <a:pt x="39796" y="251380"/>
                  <a:pt x="31953" y="253803"/>
                  <a:pt x="24003" y="255419"/>
                </a:cubicBezTo>
                <a:lnTo>
                  <a:pt x="0" y="257828"/>
                </a:lnTo>
                <a:lnTo>
                  <a:pt x="0" y="216727"/>
                </a:lnTo>
                <a:lnTo>
                  <a:pt x="30914" y="210474"/>
                </a:lnTo>
                <a:cubicBezTo>
                  <a:pt x="40399" y="206283"/>
                  <a:pt x="49009" y="199996"/>
                  <a:pt x="56744" y="191614"/>
                </a:cubicBezTo>
                <a:cubicBezTo>
                  <a:pt x="72200" y="174863"/>
                  <a:pt x="79934" y="153971"/>
                  <a:pt x="79934" y="128914"/>
                </a:cubicBezTo>
                <a:cubicBezTo>
                  <a:pt x="79934" y="103972"/>
                  <a:pt x="72289" y="83093"/>
                  <a:pt x="56998" y="66278"/>
                </a:cubicBezTo>
                <a:cubicBezTo>
                  <a:pt x="49352" y="57877"/>
                  <a:pt x="40767" y="51574"/>
                  <a:pt x="31241" y="47372"/>
                </a:cubicBezTo>
                <a:lnTo>
                  <a:pt x="0" y="4110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5" name="Shape 27">
            <a:extLst>
              <a:ext uri="{FF2B5EF4-FFF2-40B4-BE49-F238E27FC236}">
                <a16:creationId xmlns:a16="http://schemas.microsoft.com/office/drawing/2014/main" id="{00000000-0008-0000-0800-000019000000}"/>
              </a:ext>
            </a:extLst>
          </xdr:cNvPr>
          <xdr:cNvSpPr/>
        </xdr:nvSpPr>
        <xdr:spPr>
          <a:xfrm>
            <a:off x="2141144"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2"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6" name="Shape 28">
            <a:extLst>
              <a:ext uri="{FF2B5EF4-FFF2-40B4-BE49-F238E27FC236}">
                <a16:creationId xmlns:a16="http://schemas.microsoft.com/office/drawing/2014/main" id="{00000000-0008-0000-0800-00001A000000}"/>
              </a:ext>
            </a:extLst>
          </xdr:cNvPr>
          <xdr:cNvSpPr/>
        </xdr:nvSpPr>
        <xdr:spPr>
          <a:xfrm>
            <a:off x="2413818"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7" name="Shape 29">
            <a:extLst>
              <a:ext uri="{FF2B5EF4-FFF2-40B4-BE49-F238E27FC236}">
                <a16:creationId xmlns:a16="http://schemas.microsoft.com/office/drawing/2014/main" id="{00000000-0008-0000-0800-00001B000000}"/>
              </a:ext>
            </a:extLst>
          </xdr:cNvPr>
          <xdr:cNvSpPr/>
        </xdr:nvSpPr>
        <xdr:spPr>
          <a:xfrm>
            <a:off x="2598893"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5" y="46926"/>
                  <a:pt x="120726" y="42177"/>
                  <a:pt x="110871" y="39002"/>
                </a:cubicBezTo>
                <a:cubicBezTo>
                  <a:pt x="101028" y="35827"/>
                  <a:pt x="92456" y="34239"/>
                  <a:pt x="85153"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194"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40" y="225400"/>
                  <a:pt x="135115" y="238658"/>
                </a:cubicBezTo>
                <a:cubicBezTo>
                  <a:pt x="119304" y="251904"/>
                  <a:pt x="98247" y="258521"/>
                  <a:pt x="71946"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90" y="218135"/>
                  <a:pt x="102019" y="211849"/>
                </a:cubicBezTo>
                <a:cubicBezTo>
                  <a:pt x="110236" y="205562"/>
                  <a:pt x="114351" y="197396"/>
                  <a:pt x="114351" y="187388"/>
                </a:cubicBezTo>
                <a:cubicBezTo>
                  <a:pt x="114351" y="179146"/>
                  <a:pt x="111620" y="171717"/>
                  <a:pt x="106172" y="165087"/>
                </a:cubicBezTo>
                <a:cubicBezTo>
                  <a:pt x="100736" y="158471"/>
                  <a:pt x="91122" y="151206"/>
                  <a:pt x="77330" y="143294"/>
                </a:cubicBezTo>
                <a:lnTo>
                  <a:pt x="58394" y="132270"/>
                </a:lnTo>
                <a:cubicBezTo>
                  <a:pt x="39510" y="121577"/>
                  <a:pt x="25946" y="110922"/>
                  <a:pt x="17729" y="100292"/>
                </a:cubicBezTo>
                <a:cubicBezTo>
                  <a:pt x="9499"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grpSp>
    <xdr:clientData/>
  </xdr:twoCellAnchor>
  <xdr:twoCellAnchor editAs="oneCell">
    <xdr:from>
      <xdr:col>3</xdr:col>
      <xdr:colOff>0</xdr:colOff>
      <xdr:row>91</xdr:row>
      <xdr:rowOff>0</xdr:rowOff>
    </xdr:from>
    <xdr:to>
      <xdr:col>3</xdr:col>
      <xdr:colOff>152400</xdr:colOff>
      <xdr:row>91</xdr:row>
      <xdr:rowOff>152400</xdr:rowOff>
    </xdr:to>
    <xdr:sp macro="" textlink="">
      <xdr:nvSpPr>
        <xdr:cNvPr id="28" name="Picture 1" hidden="1">
          <a:extLst>
            <a:ext uri="{63B3BB69-23CF-44E3-9099-C40C66FF867C}">
              <a14:compatExt xmlns:a14="http://schemas.microsoft.com/office/drawing/2010/main" spid="_x0000_s17409"/>
            </a:ext>
            <a:ext uri="{FF2B5EF4-FFF2-40B4-BE49-F238E27FC236}">
              <a16:creationId xmlns:a16="http://schemas.microsoft.com/office/drawing/2014/main" id="{00000000-0008-0000-0800-00001C000000}"/>
            </a:ext>
          </a:extLst>
        </xdr:cNvPr>
        <xdr:cNvSpPr/>
      </xdr:nvSpPr>
      <xdr:spPr bwMode="auto">
        <a:xfrm>
          <a:off x="5303520" y="1744980"/>
          <a:ext cx="152400" cy="1524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drawing" Target="../drawings/drawing3.xml"/><Relationship Id="rId5" Type="http://schemas.openxmlformats.org/officeDocument/2006/relationships/printerSettings" Target="../printerSettings/printerSettings7.bin"/><Relationship Id="rId4"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drawing" Target="../drawings/drawing5.xml"/><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drawing" Target="../drawings/drawing6.xml"/><Relationship Id="rId5" Type="http://schemas.openxmlformats.org/officeDocument/2006/relationships/printerSettings" Target="../printerSettings/printerSettings18.bin"/><Relationship Id="rId4"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5" Type="http://schemas.openxmlformats.org/officeDocument/2006/relationships/drawing" Target="../drawings/drawing7.xml"/><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8" Type="http://schemas.openxmlformats.org/officeDocument/2006/relationships/image" Target="../media/image5.emf"/><Relationship Id="rId3" Type="http://schemas.openxmlformats.org/officeDocument/2006/relationships/printerSettings" Target="../printerSettings/printerSettings25.bin"/><Relationship Id="rId7" Type="http://schemas.openxmlformats.org/officeDocument/2006/relationships/control" Target="../activeX/activeX1.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vmlDrawing" Target="../drawings/vmlDrawing2.vml"/><Relationship Id="rId5" Type="http://schemas.openxmlformats.org/officeDocument/2006/relationships/drawing" Target="../drawings/drawing8.xml"/><Relationship Id="rId4" Type="http://schemas.openxmlformats.org/officeDocument/2006/relationships/printerSettings" Target="../printerSettings/printerSettings2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37F09-4740-4AAA-AD6E-90B7105CD6AC}">
  <sheetPr>
    <tabColor rgb="FFC00000"/>
  </sheetPr>
  <dimension ref="A2:P31"/>
  <sheetViews>
    <sheetView showGridLines="0" tabSelected="1" topLeftCell="A21" zoomScale="80" zoomScaleNormal="80" workbookViewId="0">
      <selection activeCell="R44" sqref="R44"/>
    </sheetView>
  </sheetViews>
  <sheetFormatPr baseColWidth="10" defaultColWidth="11.5546875" defaultRowHeight="13.8"/>
  <cols>
    <col min="1" max="1" width="7.44140625" style="1" customWidth="1"/>
    <col min="2" max="3" width="11.5546875" style="1"/>
    <col min="4" max="4" width="14.44140625" style="1" customWidth="1"/>
    <col min="5" max="8" width="11.5546875" style="1"/>
    <col min="9" max="9" width="17.109375" style="1" customWidth="1"/>
    <col min="10" max="16384" width="11.5546875" style="1"/>
  </cols>
  <sheetData>
    <row r="2" spans="1:16" ht="25.8">
      <c r="A2" s="3"/>
      <c r="B2" s="3"/>
      <c r="C2" s="3"/>
      <c r="D2" s="3"/>
      <c r="E2" s="3"/>
      <c r="F2" s="3"/>
      <c r="G2" s="3"/>
      <c r="H2" s="3"/>
      <c r="I2" s="3"/>
      <c r="J2" s="3"/>
      <c r="K2" s="3"/>
      <c r="L2" s="3"/>
      <c r="M2" s="4"/>
      <c r="N2" s="4"/>
      <c r="O2" s="4"/>
      <c r="P2" s="4"/>
    </row>
    <row r="3" spans="1:16" ht="25.8">
      <c r="A3" s="3"/>
      <c r="B3" s="3"/>
      <c r="C3" s="3"/>
      <c r="D3" s="3"/>
      <c r="E3" s="3"/>
      <c r="F3" s="3"/>
      <c r="G3" s="3"/>
      <c r="H3" s="3"/>
      <c r="I3" s="3"/>
      <c r="J3" s="3"/>
      <c r="K3" s="3"/>
      <c r="L3" s="3"/>
      <c r="M3" s="4"/>
      <c r="N3" s="4"/>
      <c r="O3" s="4"/>
      <c r="P3" s="4"/>
    </row>
    <row r="4" spans="1:16" ht="14.4" customHeight="1">
      <c r="A4" s="3"/>
      <c r="B4" s="3"/>
      <c r="C4" s="3"/>
      <c r="D4" s="3"/>
      <c r="E4" s="3"/>
      <c r="F4" s="3"/>
      <c r="G4" s="3"/>
      <c r="H4" s="3"/>
      <c r="I4" s="3"/>
      <c r="J4" s="3"/>
      <c r="K4" s="3"/>
      <c r="L4" s="3"/>
      <c r="M4" s="4"/>
      <c r="N4" s="4"/>
      <c r="O4" s="4"/>
      <c r="P4" s="4"/>
    </row>
    <row r="5" spans="1:16" ht="13.95" customHeight="1">
      <c r="A5" s="3"/>
      <c r="B5" s="3"/>
      <c r="C5" s="3"/>
      <c r="D5" s="3"/>
      <c r="E5" s="3"/>
      <c r="F5" s="3"/>
      <c r="G5" s="3"/>
      <c r="H5" s="3"/>
      <c r="I5" s="3"/>
      <c r="J5" s="3"/>
      <c r="K5" s="3"/>
      <c r="L5" s="3"/>
      <c r="M5" s="4"/>
      <c r="N5" s="4"/>
      <c r="O5" s="4"/>
      <c r="P5" s="4"/>
    </row>
    <row r="6" spans="1:16" ht="3.6" customHeight="1">
      <c r="A6" s="3"/>
      <c r="B6" s="3"/>
      <c r="C6" s="3"/>
      <c r="D6" s="3"/>
      <c r="E6" s="3"/>
      <c r="F6" s="3"/>
      <c r="G6" s="3"/>
      <c r="H6" s="3"/>
      <c r="I6" s="3"/>
      <c r="J6" s="3"/>
      <c r="K6" s="3"/>
      <c r="L6" s="3"/>
      <c r="M6" s="4"/>
      <c r="N6" s="4"/>
      <c r="O6" s="4"/>
      <c r="P6" s="4"/>
    </row>
    <row r="7" spans="1:16" ht="14.4" customHeight="1">
      <c r="A7" s="3"/>
      <c r="B7" s="3"/>
      <c r="C7" s="3"/>
      <c r="D7" s="3"/>
      <c r="E7" s="3"/>
      <c r="F7" s="3"/>
      <c r="G7" s="3"/>
      <c r="H7" s="3"/>
      <c r="I7" s="3"/>
      <c r="J7" s="3"/>
      <c r="K7" s="3"/>
      <c r="L7" s="3"/>
      <c r="M7" s="4"/>
      <c r="N7" s="4"/>
      <c r="O7" s="4"/>
      <c r="P7" s="4"/>
    </row>
    <row r="8" spans="1:16" ht="16.95" customHeight="1">
      <c r="A8" s="3"/>
      <c r="B8" s="3"/>
      <c r="C8" s="3"/>
      <c r="D8" s="3"/>
      <c r="E8" s="3"/>
      <c r="F8" s="3"/>
      <c r="G8" s="3"/>
      <c r="H8" s="3"/>
      <c r="I8" s="3"/>
      <c r="J8" s="3"/>
      <c r="K8" s="3"/>
      <c r="L8" s="3"/>
      <c r="M8" s="4"/>
      <c r="N8" s="4"/>
      <c r="O8" s="4"/>
      <c r="P8" s="4"/>
    </row>
    <row r="9" spans="1:16" ht="20.399999999999999" customHeight="1">
      <c r="A9" s="4"/>
      <c r="B9" s="373" t="s">
        <v>341</v>
      </c>
      <c r="C9" s="373"/>
      <c r="D9" s="373"/>
      <c r="E9" s="373"/>
      <c r="F9" s="373"/>
      <c r="G9" s="373"/>
      <c r="H9" s="373"/>
      <c r="I9" s="373"/>
      <c r="J9" s="373"/>
      <c r="K9" s="373"/>
      <c r="L9" s="373"/>
      <c r="M9" s="373"/>
      <c r="N9" s="373"/>
      <c r="O9" s="373"/>
      <c r="P9" s="3"/>
    </row>
    <row r="10" spans="1:16" ht="14.4">
      <c r="A10" s="4"/>
      <c r="B10" s="4"/>
      <c r="C10" s="4"/>
      <c r="D10" s="4"/>
      <c r="E10" s="4"/>
      <c r="F10" s="4"/>
      <c r="G10" s="4"/>
      <c r="H10" s="4"/>
      <c r="I10" s="4"/>
      <c r="J10" s="4"/>
      <c r="K10" s="4"/>
      <c r="L10" s="4"/>
      <c r="M10" s="4"/>
      <c r="N10" s="4"/>
      <c r="O10" s="4"/>
      <c r="P10" s="4"/>
    </row>
    <row r="11" spans="1:16" ht="15.6" customHeight="1">
      <c r="A11" s="4"/>
      <c r="B11" s="4"/>
      <c r="C11" s="4"/>
      <c r="D11" s="4"/>
      <c r="E11" s="4"/>
      <c r="F11" s="4"/>
      <c r="G11" s="4"/>
      <c r="H11" s="4"/>
      <c r="I11" s="4"/>
      <c r="J11" s="4"/>
      <c r="K11" s="4"/>
      <c r="L11" s="4"/>
      <c r="M11" s="4"/>
      <c r="N11" s="4"/>
      <c r="O11" s="4"/>
      <c r="P11" s="4"/>
    </row>
    <row r="12" spans="1:16" ht="18" customHeight="1">
      <c r="A12" s="4"/>
      <c r="B12" s="4"/>
      <c r="C12" s="4"/>
      <c r="D12" s="4"/>
      <c r="E12" s="4"/>
      <c r="F12" s="4"/>
      <c r="G12" s="4"/>
      <c r="H12" s="4"/>
      <c r="I12" s="4"/>
      <c r="J12" s="4"/>
      <c r="K12" s="4"/>
      <c r="L12" s="4"/>
      <c r="M12" s="4"/>
      <c r="N12" s="4"/>
      <c r="O12" s="4"/>
      <c r="P12" s="4"/>
    </row>
    <row r="13" spans="1:16" ht="6" customHeight="1" thickBot="1">
      <c r="A13" s="5"/>
      <c r="B13" s="5"/>
      <c r="C13" s="5"/>
      <c r="D13" s="5"/>
      <c r="E13" s="6"/>
      <c r="F13" s="5"/>
      <c r="G13" s="5"/>
      <c r="H13" s="6"/>
      <c r="I13" s="6"/>
      <c r="J13" s="7"/>
      <c r="K13" s="5"/>
      <c r="L13" s="5"/>
      <c r="M13" s="5"/>
      <c r="N13" s="5"/>
      <c r="O13" s="5"/>
      <c r="P13" s="5"/>
    </row>
    <row r="14" spans="1:16" ht="18" customHeight="1" thickTop="1">
      <c r="A14" s="5"/>
      <c r="B14" s="8"/>
      <c r="C14" s="8"/>
      <c r="D14" s="8"/>
      <c r="E14" s="9"/>
      <c r="F14" s="8"/>
      <c r="G14" s="8"/>
      <c r="H14" s="9"/>
      <c r="I14" s="9"/>
      <c r="J14" s="10"/>
      <c r="K14" s="8"/>
      <c r="L14" s="8"/>
      <c r="M14" s="8"/>
      <c r="N14" s="8"/>
      <c r="O14" s="8"/>
      <c r="P14" s="5"/>
    </row>
    <row r="15" spans="1:16" ht="16.2">
      <c r="A15" s="5"/>
      <c r="B15" s="5"/>
      <c r="C15" s="5"/>
      <c r="D15" s="5"/>
      <c r="E15" s="6"/>
      <c r="F15" s="5"/>
      <c r="G15" s="5"/>
      <c r="H15" s="6"/>
      <c r="I15" s="6"/>
      <c r="J15" s="7"/>
      <c r="K15" s="5"/>
      <c r="L15" s="5"/>
      <c r="M15" s="5"/>
      <c r="N15" s="5"/>
      <c r="O15" s="5"/>
      <c r="P15" s="5"/>
    </row>
    <row r="16" spans="1:16" ht="16.2">
      <c r="A16" s="5"/>
      <c r="B16" s="5"/>
      <c r="C16" s="5"/>
      <c r="D16" s="5"/>
      <c r="E16" s="6"/>
      <c r="F16" s="5"/>
      <c r="G16" s="5"/>
      <c r="H16" s="6"/>
      <c r="I16" s="6"/>
      <c r="J16" s="7"/>
      <c r="K16" s="5"/>
      <c r="L16" s="5"/>
      <c r="M16" s="5"/>
      <c r="N16" s="5"/>
      <c r="O16" s="5"/>
      <c r="P16" s="5"/>
    </row>
    <row r="17" spans="1:16" ht="14.4">
      <c r="A17" s="5"/>
      <c r="B17" s="5"/>
      <c r="C17" s="5"/>
      <c r="D17" s="5"/>
      <c r="E17" s="6"/>
      <c r="F17" s="5"/>
      <c r="G17" s="5"/>
      <c r="H17" s="6"/>
      <c r="I17" s="6"/>
      <c r="J17" s="5"/>
      <c r="K17" s="5"/>
      <c r="L17" s="5"/>
      <c r="M17" s="5"/>
      <c r="N17" s="5"/>
      <c r="O17" s="5"/>
      <c r="P17" s="5"/>
    </row>
    <row r="18" spans="1:16" ht="18">
      <c r="A18" s="372" t="s">
        <v>342</v>
      </c>
      <c r="B18" s="372"/>
      <c r="C18" s="372"/>
      <c r="D18" s="372"/>
      <c r="E18" s="372"/>
      <c r="F18" s="372"/>
      <c r="G18" s="372"/>
      <c r="H18" s="372"/>
      <c r="I18" s="372"/>
      <c r="J18" s="372"/>
      <c r="K18" s="372"/>
      <c r="L18" s="372"/>
      <c r="M18" s="372"/>
      <c r="N18" s="372"/>
      <c r="O18" s="372"/>
      <c r="P18" s="372"/>
    </row>
    <row r="19" spans="1:16" ht="18">
      <c r="A19" s="372" t="s">
        <v>343</v>
      </c>
      <c r="B19" s="372"/>
      <c r="C19" s="372"/>
      <c r="D19" s="372"/>
      <c r="E19" s="372"/>
      <c r="F19" s="372"/>
      <c r="G19" s="372"/>
      <c r="H19" s="372"/>
      <c r="I19" s="372"/>
      <c r="J19" s="372"/>
      <c r="K19" s="372"/>
      <c r="L19" s="372"/>
      <c r="M19" s="372"/>
      <c r="N19" s="372"/>
      <c r="O19" s="372"/>
      <c r="P19" s="372"/>
    </row>
    <row r="20" spans="1:16" ht="16.2">
      <c r="A20" s="5"/>
      <c r="B20" s="11"/>
      <c r="C20" s="12"/>
      <c r="D20" s="12"/>
      <c r="E20" s="13"/>
      <c r="F20" s="5"/>
      <c r="G20" s="5"/>
      <c r="H20" s="5"/>
      <c r="I20" s="13"/>
      <c r="J20" s="14"/>
      <c r="K20" s="5"/>
      <c r="L20" s="5"/>
      <c r="M20" s="5"/>
      <c r="N20" s="5"/>
      <c r="O20" s="5"/>
      <c r="P20" s="5"/>
    </row>
    <row r="21" spans="1:16" ht="17.399999999999999">
      <c r="A21" s="15"/>
      <c r="B21" s="11"/>
      <c r="C21" s="12"/>
      <c r="D21" s="12"/>
      <c r="E21" s="16"/>
      <c r="F21" s="5"/>
      <c r="G21" s="5"/>
      <c r="H21" s="5"/>
      <c r="I21" s="16"/>
      <c r="J21" s="5"/>
      <c r="K21" s="5"/>
      <c r="L21" s="5"/>
      <c r="M21" s="5"/>
      <c r="N21" s="5"/>
      <c r="O21" s="5"/>
      <c r="P21" s="5"/>
    </row>
    <row r="22" spans="1:16" ht="17.399999999999999">
      <c r="A22" s="15"/>
      <c r="B22" s="11"/>
      <c r="C22" s="12"/>
      <c r="D22" s="12"/>
      <c r="E22" s="16"/>
      <c r="F22" s="5"/>
      <c r="G22" s="5"/>
      <c r="H22" s="5"/>
      <c r="I22" s="16"/>
      <c r="J22" s="5"/>
      <c r="K22" s="5"/>
      <c r="L22" s="5"/>
      <c r="M22" s="5"/>
      <c r="N22" s="5"/>
      <c r="O22" s="5"/>
      <c r="P22" s="5"/>
    </row>
    <row r="23" spans="1:16" ht="17.399999999999999">
      <c r="A23" s="15"/>
      <c r="B23" s="11"/>
      <c r="C23" s="12"/>
      <c r="D23" s="12"/>
      <c r="E23" s="16"/>
      <c r="F23" s="5"/>
      <c r="G23" s="5"/>
      <c r="H23" s="5"/>
      <c r="I23" s="16"/>
      <c r="J23" s="5"/>
      <c r="K23" s="5"/>
      <c r="L23" s="5"/>
      <c r="M23" s="5"/>
      <c r="N23" s="5"/>
      <c r="O23" s="5"/>
      <c r="P23" s="5"/>
    </row>
    <row r="24" spans="1:16" ht="17.399999999999999">
      <c r="A24" s="15"/>
      <c r="B24" s="11"/>
      <c r="C24" s="12"/>
      <c r="D24" s="12"/>
      <c r="E24" s="13"/>
      <c r="F24" s="5"/>
      <c r="G24" s="5"/>
      <c r="H24" s="5"/>
      <c r="I24" s="13"/>
      <c r="J24" s="14"/>
      <c r="K24" s="5"/>
      <c r="L24" s="5"/>
      <c r="M24" s="5"/>
      <c r="N24" s="5"/>
      <c r="O24" s="5"/>
      <c r="P24" s="5"/>
    </row>
    <row r="25" spans="1:16" ht="17.399999999999999">
      <c r="A25" s="15"/>
      <c r="B25" s="11"/>
      <c r="C25" s="12"/>
      <c r="D25" s="12"/>
      <c r="E25" s="16"/>
      <c r="F25" s="5"/>
      <c r="G25" s="5"/>
      <c r="H25" s="5"/>
      <c r="I25" s="16"/>
      <c r="J25" s="5"/>
      <c r="K25" s="5"/>
      <c r="L25" s="5"/>
      <c r="M25" s="5"/>
      <c r="N25" s="5"/>
      <c r="O25" s="5"/>
      <c r="P25" s="5"/>
    </row>
    <row r="26" spans="1:16" ht="17.399999999999999">
      <c r="A26" s="17"/>
      <c r="B26" s="18"/>
      <c r="C26" s="19"/>
      <c r="D26" s="19"/>
      <c r="E26" s="20"/>
      <c r="F26" s="21"/>
      <c r="G26" s="21"/>
      <c r="H26" s="21"/>
      <c r="I26" s="20"/>
      <c r="J26" s="22"/>
      <c r="K26" s="21"/>
      <c r="L26" s="21"/>
      <c r="M26" s="21"/>
      <c r="N26" s="21"/>
      <c r="O26" s="21"/>
      <c r="P26" s="21"/>
    </row>
    <row r="27" spans="1:16" ht="17.399999999999999">
      <c r="A27" s="17"/>
      <c r="B27" s="18"/>
      <c r="C27" s="19"/>
      <c r="D27" s="19"/>
      <c r="E27" s="23"/>
      <c r="F27" s="21"/>
      <c r="G27" s="21"/>
      <c r="H27" s="21"/>
      <c r="I27" s="23"/>
      <c r="J27" s="21"/>
      <c r="K27" s="21"/>
      <c r="L27" s="21"/>
      <c r="M27" s="21"/>
      <c r="N27" s="21"/>
      <c r="O27" s="21"/>
      <c r="P27" s="21"/>
    </row>
    <row r="28" spans="1:16" ht="17.399999999999999">
      <c r="A28" s="17"/>
      <c r="B28" s="18"/>
      <c r="C28" s="19"/>
      <c r="D28" s="19"/>
      <c r="E28" s="20"/>
      <c r="F28" s="21"/>
      <c r="G28" s="21"/>
      <c r="H28" s="21"/>
      <c r="I28" s="24"/>
      <c r="J28" s="22"/>
      <c r="K28" s="21"/>
      <c r="L28" s="21"/>
      <c r="M28" s="21"/>
      <c r="N28" s="21"/>
      <c r="O28" s="21"/>
      <c r="P28" s="21"/>
    </row>
    <row r="29" spans="1:16" ht="17.399999999999999">
      <c r="A29" s="17"/>
      <c r="B29" s="18"/>
      <c r="C29" s="19"/>
      <c r="D29" s="19"/>
      <c r="E29" s="23"/>
      <c r="F29" s="21"/>
      <c r="G29" s="21"/>
      <c r="H29" s="21"/>
      <c r="I29" s="23"/>
      <c r="J29" s="21"/>
      <c r="K29" s="21"/>
      <c r="L29" s="21"/>
      <c r="M29" s="21"/>
      <c r="N29" s="21"/>
      <c r="O29" s="21"/>
      <c r="P29" s="21"/>
    </row>
    <row r="30" spans="1:16" ht="17.399999999999999">
      <c r="A30" s="17"/>
      <c r="B30" s="18"/>
      <c r="C30" s="19"/>
      <c r="D30" s="19"/>
      <c r="E30" s="20"/>
      <c r="F30" s="21"/>
      <c r="G30" s="21"/>
      <c r="H30" s="21"/>
      <c r="I30" s="24"/>
      <c r="J30" s="22"/>
      <c r="K30" s="21"/>
      <c r="L30" s="21"/>
      <c r="M30" s="21"/>
      <c r="N30" s="21"/>
      <c r="O30" s="21"/>
      <c r="P30" s="21"/>
    </row>
    <row r="31" spans="1:16" ht="17.399999999999999">
      <c r="A31" s="25"/>
      <c r="B31" s="18"/>
      <c r="C31" s="19"/>
      <c r="D31" s="19"/>
      <c r="E31" s="20"/>
      <c r="F31" s="21"/>
      <c r="G31" s="21"/>
      <c r="H31" s="21"/>
      <c r="I31" s="26"/>
      <c r="J31" s="21"/>
      <c r="K31" s="21"/>
      <c r="L31" s="21"/>
      <c r="M31" s="21"/>
      <c r="N31" s="21"/>
      <c r="O31" s="21"/>
      <c r="P31" s="21"/>
    </row>
  </sheetData>
  <mergeCells count="3">
    <mergeCell ref="A19:P19"/>
    <mergeCell ref="B9:O9"/>
    <mergeCell ref="A18:P18"/>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B1:S109"/>
  <sheetViews>
    <sheetView showGridLines="0" zoomScale="80" zoomScaleNormal="80" workbookViewId="0">
      <selection activeCell="F33" sqref="F33"/>
    </sheetView>
  </sheetViews>
  <sheetFormatPr baseColWidth="10" defaultColWidth="8.6640625" defaultRowHeight="14.4"/>
  <cols>
    <col min="1" max="1" width="2.44140625" style="28" customWidth="1"/>
    <col min="2" max="2" width="14.44140625" style="28" customWidth="1"/>
    <col min="3" max="3" width="26.6640625" style="28" customWidth="1"/>
    <col min="4" max="4" width="35.33203125" style="28" customWidth="1"/>
    <col min="5" max="5" width="22.33203125" style="28" customWidth="1"/>
    <col min="6" max="6" width="17.109375" style="28" customWidth="1"/>
    <col min="7" max="7" width="14.6640625" style="28" customWidth="1"/>
    <col min="8" max="8" width="17.77734375" style="28" customWidth="1"/>
    <col min="9" max="9" width="15.109375" style="28" customWidth="1"/>
    <col min="10" max="10" width="12.109375" style="28" customWidth="1"/>
    <col min="11" max="11" width="8.6640625" style="28"/>
    <col min="12" max="12" width="13.6640625" style="28" bestFit="1" customWidth="1"/>
    <col min="13" max="13" width="8.6640625" style="28"/>
    <col min="14" max="14" width="8.88671875" style="28" bestFit="1" customWidth="1"/>
    <col min="15" max="15" width="11.88671875" style="28" bestFit="1" customWidth="1"/>
    <col min="16" max="16384" width="8.6640625" style="28"/>
  </cols>
  <sheetData>
    <row r="1" spans="2:19" s="37" customFormat="1" ht="10.199999999999999" customHeight="1"/>
    <row r="2" spans="2:19" s="37" customFormat="1" ht="20.399999999999999" customHeight="1">
      <c r="B2" s="38"/>
      <c r="C2" s="38"/>
      <c r="D2" s="38"/>
      <c r="E2" s="38"/>
      <c r="F2" s="38"/>
      <c r="G2" s="38"/>
      <c r="H2" s="38"/>
      <c r="I2" s="38"/>
      <c r="J2" s="38"/>
      <c r="K2" s="38"/>
      <c r="L2" s="38"/>
      <c r="M2" s="38"/>
      <c r="N2" s="38"/>
      <c r="O2" s="38"/>
      <c r="P2" s="38"/>
      <c r="Q2" s="38"/>
      <c r="R2" s="38"/>
      <c r="S2" s="38"/>
    </row>
    <row r="3" spans="2:19" s="37" customFormat="1">
      <c r="B3" s="378"/>
      <c r="C3" s="378"/>
      <c r="D3" s="378"/>
      <c r="E3" s="378"/>
      <c r="F3" s="378"/>
      <c r="G3" s="378"/>
      <c r="H3" s="378"/>
      <c r="I3" s="378"/>
      <c r="J3" s="378"/>
      <c r="K3" s="378"/>
      <c r="L3" s="378"/>
    </row>
    <row r="4" spans="2:19" s="37" customFormat="1">
      <c r="B4" s="378"/>
      <c r="C4" s="378"/>
      <c r="D4" s="378"/>
      <c r="E4" s="378"/>
      <c r="F4" s="378"/>
      <c r="G4" s="378"/>
      <c r="H4" s="378"/>
      <c r="I4" s="378"/>
      <c r="J4" s="378"/>
      <c r="K4" s="378"/>
      <c r="L4" s="378"/>
    </row>
    <row r="5" spans="2:19" s="37" customFormat="1" ht="20.399999999999999" customHeight="1">
      <c r="B5" s="38"/>
      <c r="C5" s="38"/>
      <c r="D5" s="38"/>
      <c r="E5" s="38"/>
      <c r="F5" s="38"/>
      <c r="G5" s="38"/>
      <c r="H5" s="38"/>
      <c r="I5" s="38"/>
      <c r="J5" s="38"/>
      <c r="K5" s="38"/>
      <c r="L5" s="38"/>
      <c r="M5" s="38"/>
      <c r="N5" s="38"/>
      <c r="O5" s="38"/>
      <c r="P5" s="38"/>
      <c r="Q5" s="38"/>
      <c r="R5" s="38"/>
      <c r="S5" s="38"/>
    </row>
    <row r="6" spans="2:19" ht="16.2">
      <c r="B6" s="380" t="s">
        <v>344</v>
      </c>
      <c r="C6" s="380"/>
      <c r="D6" s="380"/>
      <c r="E6" s="380"/>
      <c r="F6" s="380"/>
      <c r="G6" s="380"/>
      <c r="H6" s="380"/>
      <c r="I6" s="380"/>
    </row>
    <row r="7" spans="2:19" ht="11.4" customHeight="1">
      <c r="B7" s="381" t="s">
        <v>201</v>
      </c>
      <c r="C7" s="381"/>
      <c r="D7" s="381"/>
      <c r="E7" s="381"/>
      <c r="F7" s="381"/>
      <c r="G7" s="381"/>
      <c r="H7" s="381"/>
      <c r="I7" s="381"/>
      <c r="J7" s="37"/>
    </row>
    <row r="8" spans="2:19">
      <c r="B8" s="382" t="s">
        <v>345</v>
      </c>
      <c r="C8" s="382"/>
      <c r="D8" s="382"/>
      <c r="E8" s="382"/>
      <c r="F8" s="382"/>
      <c r="G8" s="382"/>
      <c r="H8" s="382"/>
      <c r="I8" s="382"/>
      <c r="J8" s="37"/>
    </row>
    <row r="9" spans="2:19">
      <c r="B9" s="30"/>
      <c r="C9" s="30"/>
      <c r="D9" s="37"/>
      <c r="E9" s="37"/>
      <c r="F9" s="37"/>
      <c r="G9" s="37"/>
      <c r="H9" s="37"/>
      <c r="I9" s="37"/>
      <c r="J9" s="37"/>
    </row>
    <row r="10" spans="2:19">
      <c r="B10" s="31" t="s">
        <v>202</v>
      </c>
      <c r="C10" s="31"/>
      <c r="D10" s="37"/>
      <c r="E10" s="37"/>
      <c r="F10" s="37"/>
      <c r="G10" s="37"/>
      <c r="H10" s="37"/>
      <c r="I10" s="37"/>
      <c r="J10" s="37"/>
    </row>
    <row r="11" spans="2:19">
      <c r="B11" s="30"/>
      <c r="C11" s="30"/>
      <c r="D11" s="37"/>
      <c r="E11" s="37"/>
      <c r="F11" s="37"/>
      <c r="G11" s="37"/>
      <c r="H11" s="37"/>
      <c r="I11" s="37"/>
      <c r="J11" s="37"/>
    </row>
    <row r="12" spans="2:19">
      <c r="B12" s="32" t="s">
        <v>203</v>
      </c>
      <c r="C12" s="32"/>
      <c r="D12" s="33" t="s">
        <v>346</v>
      </c>
      <c r="E12" s="37"/>
      <c r="F12" s="37"/>
      <c r="G12" s="37"/>
      <c r="H12" s="37"/>
      <c r="I12" s="37"/>
      <c r="J12" s="37"/>
    </row>
    <row r="13" spans="2:19">
      <c r="B13" s="32" t="s">
        <v>204</v>
      </c>
      <c r="C13" s="32"/>
      <c r="D13" s="33" t="s">
        <v>351</v>
      </c>
      <c r="E13" s="37"/>
      <c r="F13" s="37"/>
      <c r="G13" s="37"/>
      <c r="H13" s="37"/>
      <c r="I13" s="37"/>
      <c r="J13" s="37"/>
    </row>
    <row r="14" spans="2:19">
      <c r="B14" s="32" t="s">
        <v>205</v>
      </c>
      <c r="C14" s="32"/>
      <c r="D14" s="40">
        <v>37</v>
      </c>
      <c r="E14" s="37"/>
      <c r="F14" s="37"/>
      <c r="G14" s="37"/>
      <c r="H14" s="37"/>
      <c r="I14" s="37"/>
      <c r="J14" s="37"/>
    </row>
    <row r="15" spans="2:19">
      <c r="B15" s="32" t="s">
        <v>206</v>
      </c>
      <c r="C15" s="32"/>
      <c r="D15" s="33" t="s">
        <v>347</v>
      </c>
      <c r="E15" s="37"/>
      <c r="F15" s="37"/>
      <c r="G15" s="37"/>
      <c r="H15" s="37"/>
      <c r="I15" s="37"/>
      <c r="J15" s="37"/>
    </row>
    <row r="16" spans="2:19">
      <c r="B16" s="32" t="s">
        <v>207</v>
      </c>
      <c r="C16" s="32"/>
      <c r="D16" s="33" t="s">
        <v>350</v>
      </c>
      <c r="E16" s="37"/>
      <c r="F16" s="37"/>
      <c r="G16" s="37"/>
      <c r="H16" s="37"/>
      <c r="I16" s="37"/>
      <c r="J16" s="37"/>
    </row>
    <row r="17" spans="2:10">
      <c r="B17" s="32" t="s">
        <v>208</v>
      </c>
      <c r="C17" s="32"/>
      <c r="D17" s="34" t="s">
        <v>348</v>
      </c>
      <c r="E17" s="37"/>
      <c r="F17" s="37"/>
      <c r="G17" s="37"/>
      <c r="H17" s="37"/>
      <c r="I17" s="37"/>
      <c r="J17" s="37"/>
    </row>
    <row r="18" spans="2:10">
      <c r="B18" s="32" t="s">
        <v>209</v>
      </c>
      <c r="C18" s="32"/>
      <c r="D18" s="34" t="s">
        <v>349</v>
      </c>
      <c r="E18" s="37"/>
      <c r="F18" s="37"/>
      <c r="G18" s="37"/>
      <c r="H18" s="37"/>
      <c r="I18" s="37"/>
      <c r="J18" s="37"/>
    </row>
    <row r="19" spans="2:10">
      <c r="B19" s="32" t="s">
        <v>210</v>
      </c>
      <c r="C19" s="32"/>
      <c r="D19" s="33" t="s">
        <v>347</v>
      </c>
      <c r="E19" s="37"/>
      <c r="F19" s="37"/>
      <c r="G19" s="37"/>
      <c r="H19" s="37"/>
      <c r="I19" s="37"/>
      <c r="J19" s="37"/>
    </row>
    <row r="20" spans="2:10">
      <c r="B20" s="30"/>
      <c r="C20" s="30"/>
      <c r="D20" s="37"/>
      <c r="E20" s="37"/>
      <c r="F20" s="37"/>
      <c r="G20" s="37"/>
      <c r="H20" s="37"/>
      <c r="I20" s="37"/>
      <c r="J20" s="37"/>
    </row>
    <row r="21" spans="2:10">
      <c r="B21" s="30"/>
      <c r="C21" s="30"/>
      <c r="D21" s="37"/>
      <c r="E21" s="37"/>
      <c r="F21" s="37"/>
      <c r="G21" s="37"/>
      <c r="H21" s="37"/>
      <c r="I21" s="37"/>
      <c r="J21" s="37"/>
    </row>
    <row r="22" spans="2:10">
      <c r="B22" s="31" t="s">
        <v>211</v>
      </c>
      <c r="C22" s="31"/>
      <c r="D22" s="37"/>
      <c r="E22" s="37"/>
      <c r="F22" s="37"/>
      <c r="G22" s="37"/>
      <c r="H22" s="37"/>
      <c r="I22" s="37"/>
      <c r="J22" s="37"/>
    </row>
    <row r="23" spans="2:10">
      <c r="B23" s="30"/>
      <c r="C23" s="30"/>
      <c r="D23" s="37"/>
      <c r="E23" s="37"/>
      <c r="F23" s="37"/>
      <c r="G23" s="37"/>
      <c r="H23" s="37"/>
      <c r="I23" s="37"/>
      <c r="J23" s="37"/>
    </row>
    <row r="24" spans="2:10">
      <c r="B24" s="32" t="s">
        <v>212</v>
      </c>
      <c r="C24" s="32"/>
      <c r="D24" s="33" t="s">
        <v>352</v>
      </c>
      <c r="E24" s="37"/>
      <c r="F24" s="37"/>
      <c r="G24" s="37"/>
      <c r="H24" s="37"/>
      <c r="I24" s="37"/>
      <c r="J24" s="37"/>
    </row>
    <row r="25" spans="2:10">
      <c r="B25" s="32" t="s">
        <v>213</v>
      </c>
      <c r="C25" s="32"/>
      <c r="D25" s="41" t="s">
        <v>354</v>
      </c>
      <c r="E25" s="37"/>
      <c r="F25" s="37"/>
      <c r="G25" s="37"/>
      <c r="H25" s="37"/>
      <c r="I25" s="37"/>
      <c r="J25" s="37"/>
    </row>
    <row r="26" spans="2:10">
      <c r="B26" s="32" t="s">
        <v>214</v>
      </c>
      <c r="C26" s="32"/>
      <c r="D26" s="41" t="s">
        <v>353</v>
      </c>
      <c r="E26" s="37"/>
      <c r="F26" s="37"/>
      <c r="G26" s="37"/>
      <c r="H26" s="37"/>
      <c r="I26" s="37"/>
      <c r="J26" s="37"/>
    </row>
    <row r="27" spans="2:10">
      <c r="B27" s="32" t="s">
        <v>212</v>
      </c>
      <c r="C27" s="32"/>
      <c r="D27" s="41" t="s">
        <v>353</v>
      </c>
      <c r="E27" s="37"/>
      <c r="F27" s="37"/>
      <c r="G27" s="37"/>
      <c r="H27" s="37"/>
      <c r="I27" s="37"/>
      <c r="J27" s="37"/>
    </row>
    <row r="28" spans="2:10">
      <c r="B28" s="32" t="s">
        <v>213</v>
      </c>
      <c r="C28" s="32"/>
      <c r="D28" s="41" t="s">
        <v>353</v>
      </c>
    </row>
    <row r="29" spans="2:10">
      <c r="B29" s="35"/>
    </row>
    <row r="30" spans="2:10">
      <c r="B30" s="31" t="s">
        <v>215</v>
      </c>
      <c r="C30" s="30"/>
    </row>
    <row r="32" spans="2:10">
      <c r="B32" s="374" t="s">
        <v>216</v>
      </c>
      <c r="C32" s="376"/>
      <c r="D32" s="42" t="s">
        <v>217</v>
      </c>
    </row>
    <row r="33" spans="2:4" ht="13.95" customHeight="1">
      <c r="B33" s="383" t="s">
        <v>218</v>
      </c>
      <c r="C33" s="384"/>
      <c r="D33" s="43" t="s">
        <v>355</v>
      </c>
    </row>
    <row r="34" spans="2:4" ht="13.95" customHeight="1">
      <c r="B34" s="385"/>
      <c r="C34" s="386"/>
      <c r="D34" s="43" t="s">
        <v>375</v>
      </c>
    </row>
    <row r="35" spans="2:4" ht="13.95" customHeight="1">
      <c r="B35" s="379" t="s">
        <v>219</v>
      </c>
      <c r="C35" s="379"/>
      <c r="D35" s="379"/>
    </row>
    <row r="36" spans="2:4" ht="15.75" customHeight="1">
      <c r="B36" s="44" t="s">
        <v>88</v>
      </c>
      <c r="C36" s="44"/>
      <c r="D36" s="43" t="s">
        <v>357</v>
      </c>
    </row>
    <row r="37" spans="2:4" ht="15.75" customHeight="1">
      <c r="B37" s="44" t="s">
        <v>358</v>
      </c>
      <c r="C37" s="44"/>
      <c r="D37" s="43" t="s">
        <v>359</v>
      </c>
    </row>
    <row r="38" spans="2:4" ht="15.75" customHeight="1">
      <c r="B38" s="44" t="s">
        <v>360</v>
      </c>
      <c r="C38" s="44"/>
      <c r="D38" s="43" t="s">
        <v>361</v>
      </c>
    </row>
    <row r="39" spans="2:4" ht="15.75" customHeight="1">
      <c r="B39" s="44" t="s">
        <v>362</v>
      </c>
      <c r="C39" s="44"/>
      <c r="D39" s="43" t="s">
        <v>375</v>
      </c>
    </row>
    <row r="40" spans="2:4" ht="15.75" customHeight="1">
      <c r="B40" s="44" t="s">
        <v>362</v>
      </c>
      <c r="C40" s="44"/>
      <c r="D40" s="43" t="s">
        <v>376</v>
      </c>
    </row>
    <row r="41" spans="2:4">
      <c r="B41" s="44" t="s">
        <v>364</v>
      </c>
      <c r="C41" s="44"/>
      <c r="D41" s="43" t="s">
        <v>365</v>
      </c>
    </row>
    <row r="42" spans="2:4" ht="15.75" customHeight="1">
      <c r="B42" s="44" t="s">
        <v>366</v>
      </c>
      <c r="C42" s="44"/>
      <c r="D42" s="43" t="s">
        <v>367</v>
      </c>
    </row>
    <row r="43" spans="2:4" ht="15.75" customHeight="1">
      <c r="B43" s="379" t="s">
        <v>223</v>
      </c>
      <c r="C43" s="379"/>
      <c r="D43" s="379"/>
    </row>
    <row r="44" spans="2:4" ht="15.75" customHeight="1">
      <c r="B44" s="44" t="s">
        <v>224</v>
      </c>
      <c r="C44" s="44"/>
      <c r="D44" s="43" t="s">
        <v>356</v>
      </c>
    </row>
    <row r="45" spans="2:4" ht="15" customHeight="1">
      <c r="B45" s="44" t="s">
        <v>368</v>
      </c>
      <c r="C45" s="44"/>
      <c r="D45" s="43" t="s">
        <v>369</v>
      </c>
    </row>
    <row r="46" spans="2:4" ht="15.75" customHeight="1">
      <c r="B46" s="44" t="s">
        <v>301</v>
      </c>
      <c r="C46" s="44"/>
      <c r="D46" s="43" t="s">
        <v>377</v>
      </c>
    </row>
    <row r="47" spans="2:4" ht="15.75" customHeight="1">
      <c r="B47" s="44" t="s">
        <v>225</v>
      </c>
      <c r="C47" s="44"/>
      <c r="D47" s="43" t="s">
        <v>372</v>
      </c>
    </row>
    <row r="48" spans="2:4" ht="15.75" customHeight="1">
      <c r="B48" s="44" t="s">
        <v>373</v>
      </c>
      <c r="C48" s="44"/>
      <c r="D48" s="43" t="s">
        <v>374</v>
      </c>
    </row>
    <row r="49" spans="2:9" ht="22.8" customHeight="1"/>
    <row r="50" spans="2:9">
      <c r="B50" s="387" t="s">
        <v>226</v>
      </c>
      <c r="C50" s="387"/>
    </row>
    <row r="52" spans="2:9">
      <c r="B52" s="45" t="s">
        <v>378</v>
      </c>
      <c r="C52" s="45"/>
    </row>
    <row r="54" spans="2:9">
      <c r="B54" s="46" t="s">
        <v>227</v>
      </c>
      <c r="C54" s="46"/>
      <c r="D54" s="47">
        <v>50000000000</v>
      </c>
    </row>
    <row r="55" spans="2:9">
      <c r="B55" s="46" t="s">
        <v>228</v>
      </c>
      <c r="C55" s="46"/>
      <c r="D55" s="47">
        <v>50000000000</v>
      </c>
    </row>
    <row r="56" spans="2:9">
      <c r="B56" s="46" t="s">
        <v>195</v>
      </c>
      <c r="C56" s="46"/>
      <c r="D56" s="47">
        <v>5000000000</v>
      </c>
    </row>
    <row r="57" spans="2:9">
      <c r="B57" s="46" t="s">
        <v>229</v>
      </c>
      <c r="C57" s="46"/>
      <c r="D57" s="47">
        <v>1000000</v>
      </c>
    </row>
    <row r="60" spans="2:9" ht="15" customHeight="1">
      <c r="B60" s="374" t="s">
        <v>230</v>
      </c>
      <c r="C60" s="375"/>
      <c r="D60" s="375"/>
      <c r="E60" s="375"/>
      <c r="F60" s="375"/>
      <c r="G60" s="375"/>
      <c r="H60" s="375"/>
      <c r="I60" s="376"/>
    </row>
    <row r="61" spans="2:9" ht="57.6">
      <c r="B61" s="48" t="s">
        <v>231</v>
      </c>
      <c r="C61" s="48" t="s">
        <v>173</v>
      </c>
      <c r="D61" s="48" t="s">
        <v>232</v>
      </c>
      <c r="E61" s="48" t="s">
        <v>233</v>
      </c>
      <c r="F61" s="48" t="s">
        <v>182</v>
      </c>
      <c r="G61" s="48" t="s">
        <v>234</v>
      </c>
      <c r="H61" s="48" t="s">
        <v>183</v>
      </c>
      <c r="I61" s="48" t="s">
        <v>235</v>
      </c>
    </row>
    <row r="62" spans="2:9">
      <c r="B62" s="43">
        <v>1</v>
      </c>
      <c r="C62" s="49" t="s">
        <v>379</v>
      </c>
      <c r="D62" s="50" t="s">
        <v>380</v>
      </c>
      <c r="E62" s="50">
        <v>4950</v>
      </c>
      <c r="F62" s="43" t="s">
        <v>381</v>
      </c>
      <c r="G62" s="50" t="s">
        <v>382</v>
      </c>
      <c r="H62" s="51">
        <v>4950000000</v>
      </c>
      <c r="I62" s="52">
        <v>0.99</v>
      </c>
    </row>
    <row r="63" spans="2:9">
      <c r="B63" s="43">
        <v>2</v>
      </c>
      <c r="C63" s="49" t="s">
        <v>383</v>
      </c>
      <c r="D63" s="43" t="s">
        <v>384</v>
      </c>
      <c r="E63" s="43">
        <v>50</v>
      </c>
      <c r="F63" s="43" t="s">
        <v>381</v>
      </c>
      <c r="G63" s="43" t="s">
        <v>382</v>
      </c>
      <c r="H63" s="51">
        <v>50000000</v>
      </c>
      <c r="I63" s="52">
        <v>0.01</v>
      </c>
    </row>
    <row r="64" spans="2:9">
      <c r="I64" s="53"/>
    </row>
    <row r="65" spans="2:9">
      <c r="B65" s="374" t="s">
        <v>236</v>
      </c>
      <c r="C65" s="375"/>
      <c r="D65" s="375"/>
      <c r="E65" s="375"/>
      <c r="F65" s="375"/>
      <c r="G65" s="375"/>
      <c r="H65" s="375"/>
      <c r="I65" s="376"/>
    </row>
    <row r="66" spans="2:9" ht="57.6">
      <c r="B66" s="48" t="s">
        <v>231</v>
      </c>
      <c r="C66" s="48" t="s">
        <v>173</v>
      </c>
      <c r="D66" s="48" t="s">
        <v>232</v>
      </c>
      <c r="E66" s="48" t="s">
        <v>233</v>
      </c>
      <c r="F66" s="48" t="s">
        <v>182</v>
      </c>
      <c r="G66" s="48" t="s">
        <v>234</v>
      </c>
      <c r="H66" s="48" t="s">
        <v>183</v>
      </c>
      <c r="I66" s="48" t="s">
        <v>237</v>
      </c>
    </row>
    <row r="67" spans="2:9">
      <c r="B67" s="43">
        <v>1</v>
      </c>
      <c r="C67" s="49" t="s">
        <v>379</v>
      </c>
      <c r="D67" s="50" t="s">
        <v>385</v>
      </c>
      <c r="E67" s="50">
        <v>49500</v>
      </c>
      <c r="F67" s="43" t="s">
        <v>381</v>
      </c>
      <c r="G67" s="50" t="s">
        <v>382</v>
      </c>
      <c r="H67" s="51">
        <v>49500000000</v>
      </c>
      <c r="I67" s="52">
        <v>0.99</v>
      </c>
    </row>
    <row r="68" spans="2:9">
      <c r="B68" s="43">
        <v>2</v>
      </c>
      <c r="C68" s="49" t="s">
        <v>383</v>
      </c>
      <c r="D68" s="43" t="s">
        <v>386</v>
      </c>
      <c r="E68" s="43">
        <v>500</v>
      </c>
      <c r="F68" s="43" t="s">
        <v>381</v>
      </c>
      <c r="G68" s="43" t="s">
        <v>382</v>
      </c>
      <c r="H68" s="51">
        <v>500000000</v>
      </c>
      <c r="I68" s="52">
        <v>0.01</v>
      </c>
    </row>
    <row r="71" spans="2:9">
      <c r="B71" s="54" t="s">
        <v>387</v>
      </c>
      <c r="C71" s="32"/>
    </row>
    <row r="73" spans="2:9">
      <c r="B73" s="55" t="s">
        <v>388</v>
      </c>
      <c r="C73" s="32"/>
    </row>
    <row r="74" spans="2:9">
      <c r="B74" s="55" t="s">
        <v>389</v>
      </c>
      <c r="C74" s="32"/>
    </row>
    <row r="77" spans="2:9">
      <c r="B77" s="32" t="s">
        <v>238</v>
      </c>
      <c r="C77" s="32"/>
    </row>
    <row r="79" spans="2:9" ht="15" customHeight="1">
      <c r="B79" s="56" t="s">
        <v>239</v>
      </c>
      <c r="C79" s="56"/>
      <c r="D79" s="48" t="s">
        <v>240</v>
      </c>
    </row>
    <row r="80" spans="2:9">
      <c r="B80" s="44" t="s">
        <v>357</v>
      </c>
      <c r="C80" s="44"/>
      <c r="D80" s="57" t="s">
        <v>88</v>
      </c>
    </row>
    <row r="81" spans="2:4">
      <c r="B81" s="44" t="s">
        <v>359</v>
      </c>
      <c r="C81" s="44"/>
      <c r="D81" s="57" t="s">
        <v>358</v>
      </c>
    </row>
    <row r="82" spans="2:4">
      <c r="B82" s="44" t="s">
        <v>361</v>
      </c>
      <c r="C82" s="44"/>
      <c r="D82" s="57" t="s">
        <v>360</v>
      </c>
    </row>
    <row r="83" spans="2:4">
      <c r="B83" s="44" t="s">
        <v>363</v>
      </c>
      <c r="C83" s="44"/>
      <c r="D83" s="57" t="s">
        <v>220</v>
      </c>
    </row>
    <row r="84" spans="2:4">
      <c r="B84" s="44" t="s">
        <v>356</v>
      </c>
      <c r="C84" s="44"/>
      <c r="D84" s="57" t="s">
        <v>390</v>
      </c>
    </row>
    <row r="85" spans="2:4">
      <c r="B85" s="44" t="s">
        <v>365</v>
      </c>
      <c r="C85" s="44"/>
      <c r="D85" s="57" t="s">
        <v>221</v>
      </c>
    </row>
    <row r="86" spans="2:4">
      <c r="B86" s="44" t="s">
        <v>367</v>
      </c>
      <c r="C86" s="44"/>
      <c r="D86" s="57" t="s">
        <v>222</v>
      </c>
    </row>
    <row r="87" spans="2:4" ht="15.75" customHeight="1">
      <c r="B87" s="44" t="s">
        <v>369</v>
      </c>
      <c r="C87" s="44"/>
      <c r="D87" s="57" t="s">
        <v>368</v>
      </c>
    </row>
    <row r="88" spans="2:4" ht="15.75" customHeight="1">
      <c r="B88" s="44" t="s">
        <v>371</v>
      </c>
      <c r="C88" s="44"/>
      <c r="D88" s="57" t="s">
        <v>370</v>
      </c>
    </row>
    <row r="89" spans="2:4" ht="15.75" customHeight="1">
      <c r="B89" s="44" t="s">
        <v>372</v>
      </c>
      <c r="C89" s="44"/>
      <c r="D89" s="57" t="s">
        <v>225</v>
      </c>
    </row>
    <row r="90" spans="2:4" ht="15.75" customHeight="1">
      <c r="B90" s="44" t="s">
        <v>374</v>
      </c>
      <c r="C90" s="44"/>
      <c r="D90" s="57" t="s">
        <v>373</v>
      </c>
    </row>
    <row r="91" spans="2:4" ht="15.75" customHeight="1">
      <c r="B91" s="44" t="s">
        <v>379</v>
      </c>
      <c r="C91" s="44"/>
      <c r="D91" s="57" t="s">
        <v>241</v>
      </c>
    </row>
    <row r="92" spans="2:4">
      <c r="B92" s="44" t="s">
        <v>392</v>
      </c>
      <c r="C92" s="44"/>
      <c r="D92" s="57" t="s">
        <v>391</v>
      </c>
    </row>
    <row r="93" spans="2:4">
      <c r="B93" s="58"/>
      <c r="C93" s="58"/>
      <c r="D93" s="59"/>
    </row>
    <row r="94" spans="2:4">
      <c r="B94" s="60" t="s">
        <v>393</v>
      </c>
      <c r="C94" s="32"/>
    </row>
    <row r="95" spans="2:4">
      <c r="B95" s="60" t="s">
        <v>396</v>
      </c>
      <c r="C95" s="32"/>
    </row>
    <row r="96" spans="2:4">
      <c r="B96" s="55" t="s">
        <v>394</v>
      </c>
      <c r="C96" s="32"/>
    </row>
    <row r="97" spans="2:4">
      <c r="B97" s="60" t="s">
        <v>395</v>
      </c>
      <c r="C97" s="32"/>
    </row>
    <row r="99" spans="2:4" ht="15.6" customHeight="1">
      <c r="B99" s="377" t="s">
        <v>402</v>
      </c>
      <c r="C99" s="377"/>
      <c r="D99" s="377"/>
    </row>
    <row r="100" spans="2:4">
      <c r="B100" s="61" t="s">
        <v>324</v>
      </c>
      <c r="C100" s="61"/>
      <c r="D100" s="63" t="s">
        <v>326</v>
      </c>
    </row>
    <row r="101" spans="2:4" ht="16.95" customHeight="1">
      <c r="B101" s="62" t="s">
        <v>383</v>
      </c>
      <c r="C101" s="62"/>
      <c r="D101" s="64">
        <v>0.18340000000000001</v>
      </c>
    </row>
    <row r="102" spans="2:4" ht="16.95" customHeight="1">
      <c r="B102" s="62" t="s">
        <v>397</v>
      </c>
      <c r="C102" s="62"/>
      <c r="D102" s="64">
        <v>0.1361</v>
      </c>
    </row>
    <row r="103" spans="2:4" ht="16.95" customHeight="1">
      <c r="B103" s="62" t="s">
        <v>398</v>
      </c>
      <c r="C103" s="62"/>
      <c r="D103" s="64">
        <v>0.1361</v>
      </c>
    </row>
    <row r="104" spans="2:4" ht="16.95" customHeight="1">
      <c r="B104" s="62" t="s">
        <v>399</v>
      </c>
      <c r="C104" s="62"/>
      <c r="D104" s="64">
        <v>0.1361</v>
      </c>
    </row>
    <row r="105" spans="2:4" ht="16.95" customHeight="1">
      <c r="B105" s="62" t="s">
        <v>400</v>
      </c>
      <c r="C105" s="62"/>
      <c r="D105" s="64">
        <v>0.1361</v>
      </c>
    </row>
    <row r="106" spans="2:4" ht="16.95" customHeight="1">
      <c r="B106" s="62" t="s">
        <v>401</v>
      </c>
      <c r="C106" s="62"/>
      <c r="D106" s="64">
        <v>0.1361</v>
      </c>
    </row>
    <row r="107" spans="2:4" ht="16.95" customHeight="1">
      <c r="B107" s="62" t="s">
        <v>359</v>
      </c>
      <c r="C107" s="62"/>
      <c r="D107" s="64">
        <v>0.1361</v>
      </c>
    </row>
    <row r="108" spans="2:4">
      <c r="B108" s="61" t="s">
        <v>58</v>
      </c>
      <c r="C108" s="61"/>
      <c r="D108" s="65">
        <f>+SUM(D101:D107)</f>
        <v>1</v>
      </c>
    </row>
    <row r="109" spans="2:4">
      <c r="C109" s="32"/>
    </row>
  </sheetData>
  <mergeCells count="13">
    <mergeCell ref="B65:I65"/>
    <mergeCell ref="B99:D99"/>
    <mergeCell ref="B3:L3"/>
    <mergeCell ref="B4:L4"/>
    <mergeCell ref="B35:D35"/>
    <mergeCell ref="B43:D43"/>
    <mergeCell ref="B6:I6"/>
    <mergeCell ref="B7:I7"/>
    <mergeCell ref="B8:I8"/>
    <mergeCell ref="B32:C32"/>
    <mergeCell ref="B60:I60"/>
    <mergeCell ref="B33:C34"/>
    <mergeCell ref="B50:C50"/>
  </mergeCells>
  <pageMargins left="0.75" right="0.75" top="1" bottom="1" header="0.5"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46742-AEF4-443E-8144-E27A16A94D4C}">
  <dimension ref="A1:G22"/>
  <sheetViews>
    <sheetView workbookViewId="0">
      <selection activeCell="E20" sqref="E20"/>
    </sheetView>
  </sheetViews>
  <sheetFormatPr baseColWidth="10" defaultRowHeight="14.4"/>
  <cols>
    <col min="1" max="1" width="47.88671875" bestFit="1" customWidth="1"/>
    <col min="3" max="4" width="14.44140625" style="153" bestFit="1" customWidth="1"/>
    <col min="5" max="5" width="15.109375" style="153" customWidth="1"/>
    <col min="6" max="6" width="17.109375" style="153" customWidth="1"/>
  </cols>
  <sheetData>
    <row r="1" spans="1:7">
      <c r="A1" s="151" t="s">
        <v>405</v>
      </c>
      <c r="B1" s="151" t="s">
        <v>405</v>
      </c>
      <c r="C1" s="150" t="s">
        <v>405</v>
      </c>
      <c r="D1" s="150" t="s">
        <v>405</v>
      </c>
      <c r="E1" s="150" t="s">
        <v>405</v>
      </c>
      <c r="F1" s="150" t="s">
        <v>405</v>
      </c>
      <c r="G1" s="151" t="s">
        <v>405</v>
      </c>
    </row>
    <row r="2" spans="1:7">
      <c r="A2" s="151" t="s">
        <v>406</v>
      </c>
    </row>
    <row r="3" spans="1:7">
      <c r="A3" s="151" t="s">
        <v>407</v>
      </c>
      <c r="B3" s="151" t="s">
        <v>408</v>
      </c>
    </row>
    <row r="4" spans="1:7">
      <c r="A4" s="151" t="s">
        <v>409</v>
      </c>
      <c r="B4" s="151" t="s">
        <v>409</v>
      </c>
      <c r="C4" s="150" t="s">
        <v>410</v>
      </c>
      <c r="D4" s="150" t="s">
        <v>411</v>
      </c>
      <c r="E4" s="150" t="s">
        <v>412</v>
      </c>
      <c r="F4" s="150" t="s">
        <v>413</v>
      </c>
      <c r="G4" s="151" t="s">
        <v>414</v>
      </c>
    </row>
    <row r="5" spans="1:7">
      <c r="A5" s="151" t="s">
        <v>60</v>
      </c>
      <c r="B5" s="151" t="s">
        <v>295</v>
      </c>
      <c r="G5" s="151" t="s">
        <v>60</v>
      </c>
    </row>
    <row r="7" spans="1:7">
      <c r="A7" s="151" t="s">
        <v>415</v>
      </c>
      <c r="B7" s="152">
        <v>1</v>
      </c>
      <c r="C7" s="154">
        <v>5000000000</v>
      </c>
      <c r="D7" s="154">
        <v>0</v>
      </c>
      <c r="F7" s="154">
        <v>5000000000</v>
      </c>
      <c r="G7" s="151" t="s">
        <v>290</v>
      </c>
    </row>
    <row r="8" spans="1:7">
      <c r="A8" s="151" t="s">
        <v>416</v>
      </c>
      <c r="B8" s="152">
        <v>11</v>
      </c>
      <c r="C8" s="154">
        <v>3997000000</v>
      </c>
      <c r="D8" s="154">
        <v>0</v>
      </c>
      <c r="F8" s="154">
        <v>3997000000</v>
      </c>
      <c r="G8" s="151" t="s">
        <v>290</v>
      </c>
    </row>
    <row r="9" spans="1:7">
      <c r="A9" s="151" t="s">
        <v>417</v>
      </c>
      <c r="B9" s="152">
        <v>111</v>
      </c>
      <c r="C9" s="154">
        <v>3997000000</v>
      </c>
      <c r="D9" s="154">
        <v>0</v>
      </c>
      <c r="F9" s="154">
        <v>3997000000</v>
      </c>
      <c r="G9" s="151" t="s">
        <v>290</v>
      </c>
    </row>
    <row r="10" spans="1:7">
      <c r="A10" s="151" t="s">
        <v>418</v>
      </c>
      <c r="B10" s="152">
        <v>11103</v>
      </c>
      <c r="C10" s="154">
        <v>3997000000</v>
      </c>
      <c r="D10" s="154">
        <v>0</v>
      </c>
      <c r="F10" s="154">
        <v>3997000000</v>
      </c>
      <c r="G10" s="151" t="s">
        <v>290</v>
      </c>
    </row>
    <row r="11" spans="1:7">
      <c r="A11" s="151" t="s">
        <v>419</v>
      </c>
      <c r="B11" s="152">
        <v>1110303</v>
      </c>
      <c r="C11" s="154">
        <v>3997000000</v>
      </c>
      <c r="D11" s="154">
        <v>0</v>
      </c>
      <c r="F11" s="154">
        <v>3997000000</v>
      </c>
      <c r="G11" s="151" t="s">
        <v>290</v>
      </c>
    </row>
    <row r="12" spans="1:7">
      <c r="A12" s="151" t="s">
        <v>420</v>
      </c>
      <c r="B12" s="152">
        <v>111030301</v>
      </c>
      <c r="C12" s="154">
        <v>3997000000</v>
      </c>
      <c r="D12" s="154">
        <v>0</v>
      </c>
      <c r="E12" s="154">
        <v>3997000000</v>
      </c>
      <c r="F12" s="154">
        <v>3997000000</v>
      </c>
      <c r="G12" s="151" t="s">
        <v>290</v>
      </c>
    </row>
    <row r="13" spans="1:7">
      <c r="A13" s="151" t="s">
        <v>421</v>
      </c>
      <c r="B13" s="152">
        <v>12</v>
      </c>
      <c r="C13" s="154">
        <v>1003000000</v>
      </c>
      <c r="D13" s="154">
        <v>0</v>
      </c>
      <c r="F13" s="154">
        <v>1003000000</v>
      </c>
      <c r="G13" s="151" t="s">
        <v>290</v>
      </c>
    </row>
    <row r="14" spans="1:7">
      <c r="A14" s="151" t="s">
        <v>422</v>
      </c>
      <c r="B14" s="152">
        <v>121</v>
      </c>
      <c r="C14" s="154">
        <v>1003000000</v>
      </c>
      <c r="D14" s="154">
        <v>0</v>
      </c>
      <c r="F14" s="154">
        <v>1003000000</v>
      </c>
      <c r="G14" s="151" t="s">
        <v>290</v>
      </c>
    </row>
    <row r="15" spans="1:7">
      <c r="A15" s="151" t="s">
        <v>423</v>
      </c>
      <c r="B15" s="152">
        <v>12103</v>
      </c>
      <c r="C15" s="154">
        <v>1003000000</v>
      </c>
      <c r="D15" s="154">
        <v>0</v>
      </c>
      <c r="F15" s="154">
        <v>1003000000</v>
      </c>
      <c r="G15" s="151" t="s">
        <v>290</v>
      </c>
    </row>
    <row r="16" spans="1:7">
      <c r="A16" s="151" t="s">
        <v>424</v>
      </c>
      <c r="B16" s="152">
        <v>1210301</v>
      </c>
      <c r="C16" s="154">
        <v>1003000000</v>
      </c>
      <c r="D16" s="154">
        <v>0</v>
      </c>
      <c r="E16" s="154">
        <v>1003000000</v>
      </c>
      <c r="F16" s="154">
        <v>1003000000</v>
      </c>
      <c r="G16" s="151" t="s">
        <v>290</v>
      </c>
    </row>
    <row r="17" spans="1:7">
      <c r="A17" s="151" t="s">
        <v>425</v>
      </c>
      <c r="B17" s="152">
        <v>3</v>
      </c>
      <c r="C17" s="154">
        <v>45000000000</v>
      </c>
      <c r="D17" s="154">
        <v>50000000000</v>
      </c>
      <c r="F17" s="154">
        <v>-5000000000</v>
      </c>
      <c r="G17" s="151" t="s">
        <v>290</v>
      </c>
    </row>
    <row r="18" spans="1:7">
      <c r="A18" s="151" t="s">
        <v>426</v>
      </c>
      <c r="B18" s="152">
        <v>310</v>
      </c>
      <c r="C18" s="154">
        <v>45000000000</v>
      </c>
      <c r="D18" s="154">
        <v>50000000000</v>
      </c>
      <c r="F18" s="154">
        <v>-5000000000</v>
      </c>
      <c r="G18" s="151" t="s">
        <v>290</v>
      </c>
    </row>
    <row r="19" spans="1:7">
      <c r="A19" s="151" t="s">
        <v>427</v>
      </c>
      <c r="B19" s="152">
        <v>310101</v>
      </c>
      <c r="C19" s="154">
        <v>45000000000</v>
      </c>
      <c r="D19" s="154">
        <v>50000000000</v>
      </c>
      <c r="F19" s="154">
        <v>-5000000000</v>
      </c>
      <c r="G19" s="151" t="s">
        <v>290</v>
      </c>
    </row>
    <row r="20" spans="1:7">
      <c r="A20" s="151" t="s">
        <v>428</v>
      </c>
      <c r="B20" s="152">
        <v>31010101</v>
      </c>
      <c r="C20" s="154">
        <v>0</v>
      </c>
      <c r="D20" s="154">
        <v>50000000000</v>
      </c>
      <c r="E20" s="154">
        <v>-50000000000</v>
      </c>
      <c r="F20" s="154">
        <v>-50000000000</v>
      </c>
      <c r="G20" s="151" t="s">
        <v>290</v>
      </c>
    </row>
    <row r="21" spans="1:7">
      <c r="A21" s="151" t="s">
        <v>429</v>
      </c>
      <c r="B21" s="152">
        <v>31010102</v>
      </c>
      <c r="C21" s="154">
        <v>45000000000</v>
      </c>
      <c r="D21" s="154">
        <v>0</v>
      </c>
      <c r="E21" s="154">
        <v>45000000000</v>
      </c>
      <c r="F21" s="154">
        <v>45000000000</v>
      </c>
      <c r="G21" s="151" t="s">
        <v>290</v>
      </c>
    </row>
    <row r="22" spans="1:7">
      <c r="C22" s="154">
        <v>50000000000</v>
      </c>
      <c r="D22" s="154">
        <v>50000000000</v>
      </c>
      <c r="F22" s="154">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C00000"/>
    <pageSetUpPr fitToPage="1"/>
  </sheetPr>
  <dimension ref="B1:M97"/>
  <sheetViews>
    <sheetView showGridLines="0" zoomScale="80" zoomScaleNormal="80" zoomScaleSheetLayoutView="80" workbookViewId="0">
      <pane ySplit="14" topLeftCell="A27" activePane="bottomLeft" state="frozen"/>
      <selection pane="bottomLeft" activeCell="L25" sqref="L24:L25"/>
    </sheetView>
  </sheetViews>
  <sheetFormatPr baseColWidth="10" defaultColWidth="11.44140625" defaultRowHeight="14.4"/>
  <cols>
    <col min="1" max="1" width="1.44140625" style="37" customWidth="1"/>
    <col min="2" max="2" width="56" style="37" customWidth="1"/>
    <col min="3" max="3" width="13.33203125" style="37" customWidth="1"/>
    <col min="4" max="5" width="18.77734375" style="37" customWidth="1"/>
    <col min="6" max="6" width="58.21875" style="37" customWidth="1"/>
    <col min="7" max="7" width="11.109375" style="37" customWidth="1"/>
    <col min="8" max="9" width="18.77734375" style="37" customWidth="1"/>
    <col min="10" max="10" width="2.5546875" style="37" customWidth="1"/>
    <col min="11" max="11" width="17.6640625" style="66" customWidth="1"/>
    <col min="12" max="12" width="16.6640625" style="66" customWidth="1"/>
    <col min="13" max="13" width="18.88671875" style="37" bestFit="1" customWidth="1"/>
    <col min="14" max="14" width="13.5546875" style="37" bestFit="1" customWidth="1"/>
    <col min="15" max="16384" width="11.44140625" style="37"/>
  </cols>
  <sheetData>
    <row r="1" spans="2:12" ht="10.199999999999999" customHeight="1"/>
    <row r="2" spans="2:12" ht="20.399999999999999" customHeight="1">
      <c r="B2" s="67"/>
      <c r="C2" s="67"/>
      <c r="D2" s="67"/>
      <c r="E2" s="67"/>
      <c r="F2" s="67"/>
      <c r="G2" s="67"/>
      <c r="H2" s="67"/>
      <c r="I2" s="67"/>
      <c r="J2" s="67"/>
      <c r="K2" s="68"/>
      <c r="L2" s="68"/>
    </row>
    <row r="3" spans="2:12">
      <c r="B3" s="378"/>
      <c r="C3" s="378"/>
      <c r="D3" s="378"/>
      <c r="E3" s="378"/>
      <c r="F3" s="378"/>
      <c r="G3" s="378"/>
      <c r="H3" s="378"/>
      <c r="I3" s="378"/>
    </row>
    <row r="4" spans="2:12">
      <c r="B4" s="378"/>
      <c r="C4" s="378"/>
      <c r="D4" s="378"/>
      <c r="E4" s="378"/>
      <c r="F4" s="378"/>
      <c r="G4" s="378"/>
      <c r="H4" s="378"/>
      <c r="I4" s="378"/>
    </row>
    <row r="5" spans="2:12">
      <c r="B5" s="39"/>
      <c r="C5" s="39"/>
      <c r="D5" s="39"/>
      <c r="E5" s="39"/>
      <c r="F5" s="39"/>
      <c r="G5" s="39"/>
      <c r="H5" s="39"/>
      <c r="I5" s="39"/>
    </row>
    <row r="6" spans="2:12">
      <c r="B6" s="39"/>
      <c r="C6" s="39"/>
      <c r="D6" s="39"/>
      <c r="E6" s="39"/>
      <c r="F6" s="39"/>
      <c r="G6" s="39"/>
      <c r="H6" s="39"/>
      <c r="I6" s="39"/>
    </row>
    <row r="7" spans="2:12">
      <c r="B7" s="39"/>
      <c r="C7" s="39"/>
      <c r="D7" s="39"/>
      <c r="E7" s="39"/>
      <c r="F7" s="39"/>
      <c r="G7" s="39"/>
      <c r="H7" s="39"/>
      <c r="I7" s="39"/>
    </row>
    <row r="8" spans="2:12" s="33" customFormat="1">
      <c r="B8" s="38" t="s">
        <v>344</v>
      </c>
      <c r="C8" s="102"/>
      <c r="D8" s="103"/>
      <c r="E8" s="103"/>
      <c r="F8" s="103"/>
      <c r="G8" s="103"/>
      <c r="H8" s="103"/>
      <c r="I8" s="104"/>
      <c r="J8" s="70"/>
      <c r="K8" s="71"/>
      <c r="L8" s="71"/>
    </row>
    <row r="9" spans="2:12" s="33" customFormat="1">
      <c r="B9" s="38" t="s">
        <v>246</v>
      </c>
      <c r="C9" s="102"/>
      <c r="D9" s="103"/>
      <c r="E9" s="103"/>
      <c r="F9" s="103"/>
      <c r="G9" s="103"/>
      <c r="H9" s="103"/>
      <c r="I9" s="104"/>
      <c r="J9" s="70"/>
      <c r="K9" s="71"/>
      <c r="L9" s="71"/>
    </row>
    <row r="10" spans="2:12" s="33" customFormat="1">
      <c r="B10" s="38" t="s">
        <v>404</v>
      </c>
      <c r="C10" s="102"/>
      <c r="D10" s="103"/>
      <c r="E10" s="103"/>
      <c r="F10" s="103"/>
      <c r="G10" s="103"/>
      <c r="H10" s="103"/>
      <c r="I10" s="104"/>
      <c r="J10" s="70"/>
      <c r="K10" s="71"/>
      <c r="L10" s="71"/>
    </row>
    <row r="11" spans="2:12" s="33" customFormat="1">
      <c r="B11" s="38" t="s">
        <v>403</v>
      </c>
      <c r="C11" s="102"/>
      <c r="D11" s="103"/>
      <c r="E11" s="103"/>
      <c r="F11" s="103"/>
      <c r="G11" s="103"/>
      <c r="H11" s="103"/>
      <c r="I11" s="104"/>
      <c r="J11" s="70"/>
      <c r="K11" s="71"/>
      <c r="L11" s="71"/>
    </row>
    <row r="12" spans="2:12" ht="9.6" customHeight="1"/>
    <row r="13" spans="2:12" ht="9.6" customHeight="1"/>
    <row r="14" spans="2:12" ht="30" customHeight="1">
      <c r="B14" s="149" t="s">
        <v>1</v>
      </c>
      <c r="C14" s="120"/>
      <c r="D14" s="105">
        <v>45107</v>
      </c>
      <c r="E14" s="105">
        <v>44926</v>
      </c>
      <c r="F14" s="149" t="s">
        <v>4</v>
      </c>
      <c r="G14" s="131"/>
      <c r="H14" s="105">
        <v>45107</v>
      </c>
      <c r="I14" s="105">
        <v>44926</v>
      </c>
    </row>
    <row r="15" spans="2:12">
      <c r="B15" s="115" t="s">
        <v>2</v>
      </c>
      <c r="C15" s="121"/>
      <c r="D15" s="106"/>
      <c r="E15" s="106"/>
      <c r="F15" s="126" t="s">
        <v>5</v>
      </c>
      <c r="G15" s="132"/>
      <c r="H15" s="107"/>
      <c r="I15" s="108"/>
    </row>
    <row r="16" spans="2:12">
      <c r="B16" s="115" t="s">
        <v>163</v>
      </c>
      <c r="C16" s="122" t="s">
        <v>266</v>
      </c>
      <c r="D16" s="109">
        <f>+SUM(D17:D18)</f>
        <v>3997000000</v>
      </c>
      <c r="E16" s="109">
        <v>0</v>
      </c>
      <c r="F16" s="126" t="s">
        <v>63</v>
      </c>
      <c r="G16" s="133"/>
      <c r="H16" s="109">
        <f>+SUM(H17:H21)</f>
        <v>0</v>
      </c>
      <c r="I16" s="109">
        <v>0</v>
      </c>
    </row>
    <row r="17" spans="2:13">
      <c r="B17" s="116" t="s">
        <v>9</v>
      </c>
      <c r="C17" s="121"/>
      <c r="D17" s="109">
        <v>3997000000</v>
      </c>
      <c r="E17" s="109">
        <v>0</v>
      </c>
      <c r="F17" s="127" t="s">
        <v>280</v>
      </c>
      <c r="G17" s="134"/>
      <c r="H17" s="109">
        <v>0</v>
      </c>
      <c r="I17" s="109">
        <v>0</v>
      </c>
      <c r="L17" s="74"/>
      <c r="M17" s="75"/>
    </row>
    <row r="18" spans="2:13">
      <c r="B18" s="116"/>
      <c r="C18" s="121"/>
      <c r="D18" s="109"/>
      <c r="E18" s="109"/>
      <c r="F18" s="127" t="s">
        <v>166</v>
      </c>
      <c r="G18" s="134"/>
      <c r="H18" s="109">
        <v>0</v>
      </c>
      <c r="I18" s="109">
        <v>0</v>
      </c>
      <c r="L18" s="74"/>
      <c r="M18" s="72"/>
    </row>
    <row r="19" spans="2:13">
      <c r="B19" s="116"/>
      <c r="C19" s="121"/>
      <c r="D19" s="109"/>
      <c r="E19" s="109"/>
      <c r="F19" s="127" t="s">
        <v>303</v>
      </c>
      <c r="G19" s="134"/>
      <c r="H19" s="109">
        <v>0</v>
      </c>
      <c r="I19" s="109">
        <v>0</v>
      </c>
      <c r="L19" s="74"/>
      <c r="M19" s="72"/>
    </row>
    <row r="20" spans="2:13">
      <c r="B20" s="116"/>
      <c r="C20" s="121"/>
      <c r="D20" s="109"/>
      <c r="E20" s="109"/>
      <c r="F20" s="127" t="s">
        <v>150</v>
      </c>
      <c r="G20" s="134"/>
      <c r="H20" s="109">
        <v>0</v>
      </c>
      <c r="I20" s="109">
        <v>0</v>
      </c>
      <c r="M20" s="72"/>
    </row>
    <row r="21" spans="2:13">
      <c r="B21" s="115" t="s">
        <v>119</v>
      </c>
      <c r="C21" s="122"/>
      <c r="D21" s="109">
        <f>+SUM(D22:D24)</f>
        <v>0</v>
      </c>
      <c r="E21" s="109">
        <v>0</v>
      </c>
      <c r="F21" s="127" t="s">
        <v>64</v>
      </c>
      <c r="G21" s="134"/>
      <c r="H21" s="109">
        <v>0</v>
      </c>
      <c r="I21" s="109">
        <v>0</v>
      </c>
      <c r="M21" s="72"/>
    </row>
    <row r="22" spans="2:13">
      <c r="B22" s="116" t="s">
        <v>245</v>
      </c>
      <c r="C22" s="121"/>
      <c r="D22" s="109">
        <v>0</v>
      </c>
      <c r="E22" s="109">
        <v>0</v>
      </c>
      <c r="F22" s="116"/>
      <c r="G22" s="135"/>
      <c r="H22" s="109"/>
      <c r="I22" s="109"/>
      <c r="K22" s="76"/>
      <c r="L22" s="74"/>
      <c r="M22" s="72"/>
    </row>
    <row r="23" spans="2:13">
      <c r="B23" s="116" t="s">
        <v>66</v>
      </c>
      <c r="C23" s="121"/>
      <c r="D23" s="109">
        <v>0</v>
      </c>
      <c r="E23" s="109">
        <v>0</v>
      </c>
      <c r="F23" s="126" t="s">
        <v>151</v>
      </c>
      <c r="G23" s="134"/>
      <c r="H23" s="109">
        <f>+SUM(H24:H25)</f>
        <v>0</v>
      </c>
      <c r="I23" s="109">
        <v>0</v>
      </c>
      <c r="K23" s="76"/>
      <c r="L23" s="74"/>
      <c r="M23" s="72"/>
    </row>
    <row r="24" spans="2:13">
      <c r="B24" s="116" t="s">
        <v>65</v>
      </c>
      <c r="C24" s="121"/>
      <c r="D24" s="109">
        <v>0</v>
      </c>
      <c r="E24" s="109">
        <v>0</v>
      </c>
      <c r="F24" s="127" t="s">
        <v>281</v>
      </c>
      <c r="G24" s="134"/>
      <c r="H24" s="109">
        <v>0</v>
      </c>
      <c r="I24" s="109">
        <v>0</v>
      </c>
      <c r="L24" s="74"/>
      <c r="M24" s="72"/>
    </row>
    <row r="25" spans="2:13">
      <c r="B25" s="116"/>
      <c r="C25" s="121"/>
      <c r="D25" s="109"/>
      <c r="E25" s="109"/>
      <c r="F25" s="127" t="s">
        <v>259</v>
      </c>
      <c r="G25" s="134"/>
      <c r="H25" s="109">
        <v>0</v>
      </c>
      <c r="I25" s="109">
        <v>0</v>
      </c>
      <c r="L25" s="74"/>
      <c r="M25" s="72"/>
    </row>
    <row r="26" spans="2:13">
      <c r="B26" s="116"/>
      <c r="C26" s="121"/>
      <c r="D26" s="109"/>
      <c r="E26" s="109"/>
      <c r="F26" s="118"/>
      <c r="G26" s="135"/>
      <c r="H26" s="109"/>
      <c r="I26" s="109"/>
      <c r="L26" s="74"/>
      <c r="M26" s="72"/>
    </row>
    <row r="27" spans="2:13">
      <c r="B27" s="116"/>
      <c r="C27" s="121"/>
      <c r="D27" s="109"/>
      <c r="E27" s="109"/>
      <c r="F27" s="126" t="s">
        <v>276</v>
      </c>
      <c r="G27" s="134"/>
      <c r="H27" s="109">
        <f>+SUM(H28:H31)</f>
        <v>0</v>
      </c>
      <c r="I27" s="109">
        <v>0</v>
      </c>
    </row>
    <row r="28" spans="2:13">
      <c r="B28" s="115" t="s">
        <v>292</v>
      </c>
      <c r="C28" s="121"/>
      <c r="D28" s="109">
        <f>SUM(D29:D36)</f>
        <v>0</v>
      </c>
      <c r="E28" s="109">
        <f>SUM(E29:E36)</f>
        <v>0</v>
      </c>
      <c r="F28" s="127" t="s">
        <v>67</v>
      </c>
      <c r="G28" s="135"/>
      <c r="H28" s="109">
        <v>0</v>
      </c>
      <c r="I28" s="109">
        <v>0</v>
      </c>
    </row>
    <row r="29" spans="2:13">
      <c r="B29" s="116" t="s">
        <v>10</v>
      </c>
      <c r="C29" s="122"/>
      <c r="D29" s="109">
        <v>0</v>
      </c>
      <c r="E29" s="109">
        <v>0</v>
      </c>
      <c r="F29" s="127" t="s">
        <v>68</v>
      </c>
      <c r="G29" s="136"/>
      <c r="H29" s="109">
        <v>0</v>
      </c>
      <c r="I29" s="109">
        <v>0</v>
      </c>
      <c r="K29" s="76"/>
    </row>
    <row r="30" spans="2:13">
      <c r="B30" s="116" t="s">
        <v>69</v>
      </c>
      <c r="C30" s="122"/>
      <c r="D30" s="109">
        <v>0</v>
      </c>
      <c r="E30" s="109">
        <v>0</v>
      </c>
      <c r="F30" s="127" t="s">
        <v>21</v>
      </c>
      <c r="G30" s="135"/>
      <c r="H30" s="109">
        <v>0</v>
      </c>
      <c r="I30" s="109">
        <v>0</v>
      </c>
      <c r="K30" s="76"/>
      <c r="L30" s="74"/>
      <c r="M30" s="72"/>
    </row>
    <row r="31" spans="2:13">
      <c r="B31" s="116" t="s">
        <v>70</v>
      </c>
      <c r="C31" s="122"/>
      <c r="D31" s="109">
        <v>0</v>
      </c>
      <c r="E31" s="109">
        <v>0</v>
      </c>
      <c r="F31" s="127" t="s">
        <v>128</v>
      </c>
      <c r="G31" s="136"/>
      <c r="H31" s="109">
        <v>0</v>
      </c>
      <c r="I31" s="109">
        <v>0</v>
      </c>
      <c r="L31" s="74"/>
      <c r="M31" s="72"/>
    </row>
    <row r="32" spans="2:13">
      <c r="B32" s="116" t="s">
        <v>149</v>
      </c>
      <c r="C32" s="121"/>
      <c r="D32" s="109">
        <v>0</v>
      </c>
      <c r="E32" s="109">
        <v>0</v>
      </c>
      <c r="F32" s="127"/>
      <c r="G32" s="136"/>
      <c r="H32" s="109"/>
      <c r="I32" s="109"/>
      <c r="L32" s="74"/>
      <c r="M32" s="72"/>
    </row>
    <row r="33" spans="2:13">
      <c r="B33" s="116" t="s">
        <v>11</v>
      </c>
      <c r="C33" s="122"/>
      <c r="D33" s="109">
        <v>0</v>
      </c>
      <c r="E33" s="109">
        <v>0</v>
      </c>
      <c r="F33" s="126" t="s">
        <v>16</v>
      </c>
      <c r="G33" s="133"/>
      <c r="H33" s="109">
        <f>+SUM(H34:H37)</f>
        <v>0</v>
      </c>
      <c r="I33" s="109">
        <v>0</v>
      </c>
      <c r="L33" s="77"/>
      <c r="M33" s="72"/>
    </row>
    <row r="34" spans="2:13">
      <c r="B34" s="116" t="s">
        <v>432</v>
      </c>
      <c r="C34" s="121"/>
      <c r="D34" s="109">
        <v>0</v>
      </c>
      <c r="E34" s="109">
        <v>0</v>
      </c>
      <c r="F34" s="127" t="s">
        <v>74</v>
      </c>
      <c r="G34" s="136"/>
      <c r="H34" s="109">
        <v>0</v>
      </c>
      <c r="I34" s="109">
        <v>0</v>
      </c>
      <c r="L34" s="77"/>
    </row>
    <row r="35" spans="2:13">
      <c r="B35" s="116" t="s">
        <v>273</v>
      </c>
      <c r="C35" s="121"/>
      <c r="D35" s="109">
        <v>0</v>
      </c>
      <c r="E35" s="109">
        <v>0</v>
      </c>
      <c r="F35" s="127" t="s">
        <v>152</v>
      </c>
      <c r="G35" s="136"/>
      <c r="H35" s="109">
        <v>0</v>
      </c>
      <c r="I35" s="109">
        <v>0</v>
      </c>
      <c r="L35" s="77"/>
    </row>
    <row r="36" spans="2:13">
      <c r="B36" s="116"/>
      <c r="C36" s="122"/>
      <c r="D36" s="109"/>
      <c r="E36" s="109"/>
      <c r="F36" s="127" t="s">
        <v>282</v>
      </c>
      <c r="G36" s="134"/>
      <c r="H36" s="109">
        <v>0</v>
      </c>
      <c r="I36" s="109">
        <v>0</v>
      </c>
      <c r="L36" s="77"/>
    </row>
    <row r="37" spans="2:13">
      <c r="B37" s="116"/>
      <c r="C37" s="121"/>
      <c r="D37" s="109"/>
      <c r="E37" s="109"/>
      <c r="F37" s="127" t="s">
        <v>256</v>
      </c>
      <c r="G37" s="134"/>
      <c r="H37" s="109">
        <v>0</v>
      </c>
      <c r="I37" s="109">
        <v>0</v>
      </c>
      <c r="L37" s="77"/>
      <c r="M37" s="78"/>
    </row>
    <row r="38" spans="2:13">
      <c r="B38" s="116"/>
      <c r="C38" s="121"/>
      <c r="D38" s="109"/>
      <c r="E38" s="109"/>
      <c r="F38" s="127"/>
      <c r="G38" s="134"/>
      <c r="H38" s="109"/>
      <c r="I38" s="109"/>
      <c r="L38" s="77"/>
    </row>
    <row r="39" spans="2:13">
      <c r="B39" s="115" t="s">
        <v>73</v>
      </c>
      <c r="C39" s="122"/>
      <c r="D39" s="109">
        <f>+SUM(D40)</f>
        <v>0</v>
      </c>
      <c r="E39" s="109">
        <f>+SUM(E40)</f>
        <v>0</v>
      </c>
      <c r="F39" s="126" t="s">
        <v>17</v>
      </c>
      <c r="G39" s="133"/>
      <c r="H39" s="109">
        <f>+H16+H23+H27+H33</f>
        <v>0</v>
      </c>
      <c r="I39" s="109">
        <f>+I16+I23+I27+I33</f>
        <v>0</v>
      </c>
      <c r="L39" s="77"/>
    </row>
    <row r="40" spans="2:13">
      <c r="B40" s="116" t="s">
        <v>278</v>
      </c>
      <c r="C40" s="122"/>
      <c r="D40" s="109">
        <v>0</v>
      </c>
      <c r="E40" s="109">
        <v>0</v>
      </c>
      <c r="F40" s="127"/>
      <c r="G40" s="136"/>
      <c r="H40" s="109"/>
      <c r="I40" s="109"/>
      <c r="L40" s="77"/>
    </row>
    <row r="41" spans="2:13">
      <c r="B41" s="116"/>
      <c r="C41" s="121"/>
      <c r="D41" s="109"/>
      <c r="E41" s="109"/>
      <c r="F41" s="115" t="s">
        <v>79</v>
      </c>
      <c r="G41" s="137"/>
      <c r="H41" s="109">
        <v>0</v>
      </c>
      <c r="I41" s="109">
        <v>0</v>
      </c>
      <c r="L41" s="74"/>
      <c r="M41" s="72"/>
    </row>
    <row r="42" spans="2:13">
      <c r="B42" s="115" t="s">
        <v>12</v>
      </c>
      <c r="C42" s="121"/>
      <c r="D42" s="109">
        <f>+D16+D21+D28+D39</f>
        <v>3997000000</v>
      </c>
      <c r="E42" s="109">
        <f>+E16+E21+E28+E39</f>
        <v>0</v>
      </c>
      <c r="F42" s="128" t="s">
        <v>150</v>
      </c>
      <c r="G42" s="138"/>
      <c r="H42" s="109">
        <v>0</v>
      </c>
      <c r="I42" s="109">
        <v>0</v>
      </c>
      <c r="L42" s="74"/>
      <c r="M42" s="72"/>
    </row>
    <row r="43" spans="2:13">
      <c r="B43" s="116"/>
      <c r="C43" s="121"/>
      <c r="D43" s="109"/>
      <c r="E43" s="109"/>
      <c r="F43" s="128" t="s">
        <v>160</v>
      </c>
      <c r="G43" s="138"/>
      <c r="H43" s="109">
        <v>0</v>
      </c>
      <c r="I43" s="109">
        <v>0</v>
      </c>
      <c r="L43" s="74"/>
    </row>
    <row r="44" spans="2:13">
      <c r="B44" s="115" t="s">
        <v>3</v>
      </c>
      <c r="C44" s="121"/>
      <c r="D44" s="109"/>
      <c r="E44" s="109"/>
      <c r="F44" s="128" t="s">
        <v>64</v>
      </c>
      <c r="G44" s="138"/>
      <c r="H44" s="109">
        <v>0</v>
      </c>
      <c r="I44" s="109">
        <v>0</v>
      </c>
      <c r="L44" s="74"/>
    </row>
    <row r="45" spans="2:13">
      <c r="B45" s="115" t="s">
        <v>279</v>
      </c>
      <c r="C45" s="122" t="s">
        <v>272</v>
      </c>
      <c r="D45" s="109">
        <f>+SUM(D46:D49)</f>
        <v>1003000000</v>
      </c>
      <c r="E45" s="109">
        <f>+SUM(E46:E49)</f>
        <v>0</v>
      </c>
      <c r="F45" s="128" t="s">
        <v>303</v>
      </c>
      <c r="G45" s="138"/>
      <c r="H45" s="109">
        <v>0</v>
      </c>
      <c r="I45" s="109">
        <v>0</v>
      </c>
    </row>
    <row r="46" spans="2:13">
      <c r="B46" s="116" t="s">
        <v>257</v>
      </c>
      <c r="C46" s="121"/>
      <c r="D46" s="109">
        <v>0</v>
      </c>
      <c r="E46" s="109">
        <v>0</v>
      </c>
      <c r="F46" s="128" t="s">
        <v>80</v>
      </c>
      <c r="G46" s="138"/>
      <c r="H46" s="109">
        <v>0</v>
      </c>
      <c r="I46" s="109">
        <v>0</v>
      </c>
      <c r="K46" s="76"/>
    </row>
    <row r="47" spans="2:13">
      <c r="B47" s="116" t="s">
        <v>66</v>
      </c>
      <c r="C47" s="121"/>
      <c r="D47" s="109">
        <v>0</v>
      </c>
      <c r="E47" s="109">
        <v>0</v>
      </c>
      <c r="F47" s="128"/>
      <c r="G47" s="138"/>
      <c r="H47" s="109">
        <v>0</v>
      </c>
      <c r="I47" s="109">
        <v>0</v>
      </c>
    </row>
    <row r="48" spans="2:13">
      <c r="B48" s="116" t="s">
        <v>59</v>
      </c>
      <c r="C48" s="121"/>
      <c r="D48" s="109">
        <v>1003000000</v>
      </c>
      <c r="E48" s="109">
        <v>0</v>
      </c>
      <c r="F48" s="128"/>
      <c r="G48" s="138"/>
      <c r="H48" s="109"/>
      <c r="I48" s="109"/>
      <c r="K48" s="76"/>
    </row>
    <row r="49" spans="2:12">
      <c r="B49" s="116" t="s">
        <v>65</v>
      </c>
      <c r="C49" s="121"/>
      <c r="D49" s="109">
        <v>0</v>
      </c>
      <c r="E49" s="109">
        <v>0</v>
      </c>
      <c r="F49" s="115" t="s">
        <v>159</v>
      </c>
      <c r="G49" s="137"/>
      <c r="H49" s="109">
        <f>+SUM(H50:H51)</f>
        <v>0</v>
      </c>
      <c r="I49" s="109">
        <v>0</v>
      </c>
      <c r="L49" s="74"/>
    </row>
    <row r="50" spans="2:12">
      <c r="B50" s="116"/>
      <c r="C50" s="121"/>
      <c r="D50" s="109"/>
      <c r="E50" s="109"/>
      <c r="F50" s="128" t="s">
        <v>81</v>
      </c>
      <c r="G50" s="138"/>
      <c r="H50" s="109">
        <v>0</v>
      </c>
      <c r="I50" s="109">
        <v>0</v>
      </c>
      <c r="L50" s="74"/>
    </row>
    <row r="51" spans="2:12">
      <c r="B51" s="115" t="s">
        <v>155</v>
      </c>
      <c r="C51" s="121"/>
      <c r="D51" s="109">
        <f>+SUM(D52:D59)</f>
        <v>0</v>
      </c>
      <c r="E51" s="109">
        <f>+SUM(E52:E59)</f>
        <v>0</v>
      </c>
      <c r="F51" s="128" t="s">
        <v>167</v>
      </c>
      <c r="G51" s="138"/>
      <c r="H51" s="109">
        <v>0</v>
      </c>
      <c r="I51" s="109">
        <v>0</v>
      </c>
      <c r="L51" s="74"/>
    </row>
    <row r="52" spans="2:12">
      <c r="B52" s="116" t="s">
        <v>75</v>
      </c>
      <c r="C52" s="121"/>
      <c r="D52" s="109">
        <v>0</v>
      </c>
      <c r="E52" s="109">
        <v>0</v>
      </c>
      <c r="F52" s="128"/>
      <c r="G52" s="138"/>
      <c r="H52" s="109"/>
      <c r="I52" s="109"/>
      <c r="L52" s="74"/>
    </row>
    <row r="53" spans="2:12">
      <c r="B53" s="116" t="s">
        <v>134</v>
      </c>
      <c r="C53" s="121"/>
      <c r="D53" s="109">
        <v>0</v>
      </c>
      <c r="E53" s="109">
        <v>0</v>
      </c>
      <c r="F53" s="115" t="s">
        <v>158</v>
      </c>
      <c r="G53" s="137"/>
      <c r="H53" s="109">
        <v>0</v>
      </c>
      <c r="I53" s="109">
        <v>0</v>
      </c>
    </row>
    <row r="54" spans="2:12">
      <c r="B54" s="116" t="s">
        <v>76</v>
      </c>
      <c r="C54" s="121"/>
      <c r="D54" s="109">
        <v>0</v>
      </c>
      <c r="E54" s="109">
        <v>0</v>
      </c>
      <c r="F54" s="128" t="s">
        <v>82</v>
      </c>
      <c r="G54" s="138"/>
      <c r="H54" s="109">
        <v>0</v>
      </c>
      <c r="I54" s="109">
        <v>0</v>
      </c>
    </row>
    <row r="55" spans="2:12">
      <c r="B55" s="116" t="s">
        <v>153</v>
      </c>
      <c r="C55" s="121"/>
      <c r="D55" s="109">
        <v>0</v>
      </c>
      <c r="E55" s="109">
        <v>0</v>
      </c>
      <c r="F55" s="128" t="s">
        <v>157</v>
      </c>
      <c r="G55" s="138"/>
      <c r="H55" s="109">
        <v>0</v>
      </c>
      <c r="I55" s="109">
        <v>0</v>
      </c>
    </row>
    <row r="56" spans="2:12">
      <c r="B56" s="116" t="s">
        <v>169</v>
      </c>
      <c r="C56" s="121"/>
      <c r="D56" s="109">
        <v>0</v>
      </c>
      <c r="E56" s="109">
        <v>0</v>
      </c>
      <c r="F56" s="128" t="s">
        <v>156</v>
      </c>
      <c r="G56" s="138"/>
      <c r="H56" s="109">
        <v>0</v>
      </c>
      <c r="I56" s="109">
        <v>0</v>
      </c>
    </row>
    <row r="57" spans="2:12">
      <c r="B57" s="116" t="s">
        <v>71</v>
      </c>
      <c r="C57" s="121"/>
      <c r="D57" s="109"/>
      <c r="E57" s="109"/>
      <c r="F57" s="126" t="s">
        <v>83</v>
      </c>
      <c r="G57" s="133"/>
      <c r="H57" s="109">
        <v>0</v>
      </c>
      <c r="I57" s="109">
        <v>0</v>
      </c>
    </row>
    <row r="58" spans="2:12">
      <c r="B58" s="116" t="s">
        <v>154</v>
      </c>
      <c r="C58" s="121"/>
      <c r="D58" s="109">
        <v>0</v>
      </c>
      <c r="E58" s="109">
        <v>0</v>
      </c>
      <c r="F58" s="126" t="s">
        <v>18</v>
      </c>
      <c r="G58" s="133"/>
      <c r="H58" s="109">
        <f>+H57+H39</f>
        <v>0</v>
      </c>
      <c r="I58" s="109">
        <f>+I57+I39</f>
        <v>0</v>
      </c>
    </row>
    <row r="59" spans="2:12">
      <c r="B59" s="116" t="s">
        <v>72</v>
      </c>
      <c r="C59" s="121"/>
      <c r="D59" s="109">
        <v>0</v>
      </c>
      <c r="E59" s="109">
        <v>0</v>
      </c>
      <c r="F59" s="116"/>
      <c r="G59" s="135"/>
      <c r="H59" s="109"/>
      <c r="I59" s="109"/>
    </row>
    <row r="60" spans="2:12">
      <c r="B60" s="116"/>
      <c r="C60" s="121"/>
      <c r="D60" s="109"/>
      <c r="E60" s="109"/>
      <c r="F60" s="117" t="s">
        <v>13</v>
      </c>
      <c r="G60" s="135"/>
      <c r="H60" s="109">
        <f>+H61</f>
        <v>5000000000</v>
      </c>
      <c r="I60" s="109">
        <v>0</v>
      </c>
    </row>
    <row r="61" spans="2:12" ht="28.8">
      <c r="B61" s="117" t="s">
        <v>338</v>
      </c>
      <c r="C61" s="123"/>
      <c r="D61" s="111">
        <v>0</v>
      </c>
      <c r="E61" s="111">
        <v>0</v>
      </c>
      <c r="F61" s="117" t="s">
        <v>19</v>
      </c>
      <c r="G61" s="123" t="s">
        <v>471</v>
      </c>
      <c r="H61" s="109">
        <f>+VPN!L21</f>
        <v>5000000000</v>
      </c>
      <c r="I61" s="109">
        <v>0</v>
      </c>
      <c r="K61" s="76"/>
    </row>
    <row r="62" spans="2:12">
      <c r="B62" s="118"/>
      <c r="C62" s="121"/>
      <c r="D62" s="109"/>
      <c r="E62" s="109"/>
      <c r="F62" s="116"/>
      <c r="G62" s="139"/>
      <c r="H62" s="109"/>
      <c r="I62" s="109"/>
    </row>
    <row r="63" spans="2:12">
      <c r="B63" s="115" t="s">
        <v>275</v>
      </c>
      <c r="C63" s="121"/>
      <c r="D63" s="109">
        <f>+SUM(D64:D68)</f>
        <v>0</v>
      </c>
      <c r="E63" s="109">
        <f>+SUM(E64:E68)</f>
        <v>0</v>
      </c>
      <c r="F63" s="116"/>
      <c r="G63" s="139"/>
      <c r="H63" s="109"/>
      <c r="I63" s="109"/>
    </row>
    <row r="64" spans="2:12">
      <c r="B64" s="116" t="s">
        <v>77</v>
      </c>
      <c r="C64" s="122"/>
      <c r="D64" s="109">
        <v>0</v>
      </c>
      <c r="E64" s="109">
        <v>0</v>
      </c>
      <c r="F64" s="126"/>
      <c r="G64" s="140"/>
      <c r="H64" s="109"/>
      <c r="I64" s="109"/>
    </row>
    <row r="65" spans="2:12">
      <c r="B65" s="116" t="s">
        <v>78</v>
      </c>
      <c r="C65" s="122"/>
      <c r="D65" s="109">
        <v>0</v>
      </c>
      <c r="E65" s="109">
        <v>0</v>
      </c>
      <c r="F65" s="129"/>
      <c r="G65" s="141"/>
      <c r="H65" s="109"/>
      <c r="I65" s="109"/>
    </row>
    <row r="66" spans="2:12">
      <c r="B66" s="116" t="s">
        <v>165</v>
      </c>
      <c r="C66" s="122"/>
      <c r="D66" s="109">
        <v>0</v>
      </c>
      <c r="E66" s="109">
        <v>0</v>
      </c>
      <c r="F66" s="129"/>
      <c r="G66" s="141"/>
      <c r="H66" s="109"/>
      <c r="I66" s="109"/>
    </row>
    <row r="67" spans="2:12">
      <c r="B67" s="116" t="s">
        <v>291</v>
      </c>
      <c r="C67" s="122"/>
      <c r="D67" s="109">
        <v>0</v>
      </c>
      <c r="E67" s="109">
        <v>0</v>
      </c>
      <c r="F67" s="129"/>
      <c r="G67" s="141"/>
      <c r="H67" s="109"/>
      <c r="I67" s="109"/>
    </row>
    <row r="68" spans="2:12">
      <c r="B68" s="116" t="s">
        <v>302</v>
      </c>
      <c r="C68" s="122"/>
      <c r="D68" s="109">
        <v>0</v>
      </c>
      <c r="E68" s="109">
        <v>0</v>
      </c>
      <c r="F68" s="129"/>
      <c r="G68" s="141"/>
      <c r="H68" s="109"/>
      <c r="I68" s="109"/>
    </row>
    <row r="69" spans="2:12">
      <c r="B69" s="116"/>
      <c r="C69" s="121"/>
      <c r="D69" s="109"/>
      <c r="E69" s="109"/>
      <c r="F69" s="129"/>
      <c r="G69" s="141"/>
      <c r="H69" s="109"/>
      <c r="I69" s="109"/>
    </row>
    <row r="70" spans="2:12">
      <c r="B70" s="115" t="s">
        <v>300</v>
      </c>
      <c r="C70" s="122"/>
      <c r="D70" s="109">
        <v>0</v>
      </c>
      <c r="E70" s="109">
        <v>0</v>
      </c>
      <c r="F70" s="129"/>
      <c r="G70" s="141"/>
      <c r="H70" s="109"/>
      <c r="I70" s="109"/>
    </row>
    <row r="71" spans="2:12">
      <c r="B71" s="116"/>
      <c r="C71" s="121"/>
      <c r="D71" s="109"/>
      <c r="E71" s="109"/>
      <c r="F71" s="129"/>
      <c r="G71" s="141"/>
      <c r="H71" s="109"/>
      <c r="I71" s="109"/>
    </row>
    <row r="72" spans="2:12">
      <c r="B72" s="115" t="s">
        <v>14</v>
      </c>
      <c r="C72" s="121"/>
      <c r="D72" s="109">
        <f>+D45+D61+D63+D70</f>
        <v>1003000000</v>
      </c>
      <c r="E72" s="109">
        <f>+E45+E61+E63+E70</f>
        <v>0</v>
      </c>
      <c r="F72" s="129"/>
      <c r="G72" s="141"/>
      <c r="H72" s="109"/>
      <c r="I72" s="109"/>
    </row>
    <row r="73" spans="2:12">
      <c r="B73" s="115"/>
      <c r="C73" s="124"/>
      <c r="D73" s="109"/>
      <c r="E73" s="109"/>
      <c r="F73" s="118"/>
      <c r="G73" s="139"/>
      <c r="H73" s="109"/>
      <c r="I73" s="109"/>
    </row>
    <row r="74" spans="2:12">
      <c r="B74" s="115" t="s">
        <v>15</v>
      </c>
      <c r="C74" s="124"/>
      <c r="D74" s="109">
        <f>+D72+D42</f>
        <v>5000000000</v>
      </c>
      <c r="E74" s="109">
        <f>+E72+E42</f>
        <v>0</v>
      </c>
      <c r="F74" s="126" t="s">
        <v>20</v>
      </c>
      <c r="G74" s="140"/>
      <c r="H74" s="109">
        <f>+H58+H61</f>
        <v>5000000000</v>
      </c>
      <c r="I74" s="109">
        <f>+I58+I61</f>
        <v>0</v>
      </c>
      <c r="K74" s="83">
        <f>+D74-H74</f>
        <v>0</v>
      </c>
      <c r="L74" s="83">
        <f>+I74-E74</f>
        <v>0</v>
      </c>
    </row>
    <row r="75" spans="2:12">
      <c r="B75" s="119"/>
      <c r="C75" s="125"/>
      <c r="D75" s="112"/>
      <c r="E75" s="112"/>
      <c r="F75" s="130"/>
      <c r="G75" s="142"/>
      <c r="H75" s="114"/>
      <c r="I75" s="113"/>
      <c r="K75" s="83"/>
      <c r="L75" s="83"/>
    </row>
    <row r="76" spans="2:12">
      <c r="D76" s="84"/>
      <c r="E76" s="84"/>
      <c r="K76" s="85"/>
      <c r="L76" s="85"/>
    </row>
    <row r="77" spans="2:12">
      <c r="B77" s="40" t="s">
        <v>478</v>
      </c>
      <c r="C77" s="26"/>
      <c r="D77" s="26"/>
      <c r="E77" s="26"/>
    </row>
    <row r="79" spans="2:12">
      <c r="B79" s="149" t="s">
        <v>1</v>
      </c>
      <c r="C79" s="120"/>
      <c r="D79" s="105">
        <v>45107</v>
      </c>
      <c r="E79" s="105">
        <v>44926</v>
      </c>
      <c r="F79" s="149" t="s">
        <v>4</v>
      </c>
      <c r="G79" s="131"/>
      <c r="H79" s="105">
        <v>45107</v>
      </c>
      <c r="I79" s="105">
        <v>44926</v>
      </c>
    </row>
    <row r="80" spans="2:12">
      <c r="B80" s="116" t="s">
        <v>84</v>
      </c>
      <c r="C80" s="143"/>
      <c r="D80" s="106">
        <v>0</v>
      </c>
      <c r="E80" s="106">
        <v>0</v>
      </c>
      <c r="F80" s="127" t="s">
        <v>86</v>
      </c>
      <c r="G80" s="132"/>
      <c r="H80" s="107">
        <v>0</v>
      </c>
      <c r="I80" s="107">
        <v>0</v>
      </c>
    </row>
    <row r="81" spans="2:12">
      <c r="B81" s="144" t="s">
        <v>85</v>
      </c>
      <c r="C81" s="145"/>
      <c r="D81" s="146">
        <v>0</v>
      </c>
      <c r="E81" s="146">
        <v>0</v>
      </c>
      <c r="F81" s="147" t="s">
        <v>87</v>
      </c>
      <c r="G81" s="148"/>
      <c r="H81" s="146">
        <v>0</v>
      </c>
      <c r="I81" s="146">
        <v>0</v>
      </c>
    </row>
    <row r="82" spans="2:12">
      <c r="H82" s="84"/>
    </row>
    <row r="83" spans="2:12">
      <c r="H83" s="84"/>
    </row>
    <row r="84" spans="2:12">
      <c r="B84" s="80" t="s">
        <v>170</v>
      </c>
      <c r="C84" s="80"/>
      <c r="H84" s="88"/>
    </row>
    <row r="85" spans="2:12">
      <c r="B85" s="80"/>
      <c r="C85" s="80"/>
      <c r="H85" s="88"/>
    </row>
    <row r="86" spans="2:12">
      <c r="B86" s="80"/>
      <c r="C86" s="80"/>
      <c r="H86" s="88"/>
    </row>
    <row r="87" spans="2:12">
      <c r="B87" s="89"/>
      <c r="C87" s="90"/>
      <c r="D87" s="89"/>
      <c r="E87" s="89"/>
      <c r="F87" s="89"/>
      <c r="G87" s="89"/>
      <c r="H87" s="89"/>
      <c r="I87" s="89"/>
    </row>
    <row r="88" spans="2:12" s="94" customFormat="1">
      <c r="B88" s="91"/>
      <c r="C88" s="69"/>
      <c r="D88" s="92"/>
      <c r="E88" s="93"/>
      <c r="F88" s="92"/>
      <c r="H88" s="92"/>
      <c r="I88" s="95"/>
      <c r="K88" s="96"/>
      <c r="L88" s="96"/>
    </row>
    <row r="89" spans="2:12" s="26" customFormat="1">
      <c r="B89" s="97"/>
      <c r="C89" s="69"/>
      <c r="D89" s="98"/>
      <c r="E89" s="90"/>
      <c r="F89" s="98"/>
      <c r="H89" s="98"/>
      <c r="I89" s="98"/>
      <c r="K89" s="99"/>
      <c r="L89" s="99"/>
    </row>
    <row r="90" spans="2:12" ht="4.5" customHeight="1">
      <c r="B90" s="80"/>
      <c r="C90" s="80"/>
    </row>
    <row r="91" spans="2:12">
      <c r="B91" s="80"/>
      <c r="C91" s="80"/>
    </row>
    <row r="92" spans="2:12">
      <c r="B92" s="80"/>
      <c r="C92" s="80"/>
    </row>
    <row r="93" spans="2:12">
      <c r="E93" s="100"/>
    </row>
    <row r="97" spans="8:8">
      <c r="H97" s="72"/>
    </row>
  </sheetData>
  <customSheetViews>
    <customSheetView guid="{B9F63820-5C32-455A-BC9D-0BE84D6B0867}" scale="80" showGridLines="0" state="hidden">
      <pane ySplit="7" topLeftCell="A62" activePane="bottomLeft" state="frozen"/>
      <selection pane="bottomLeft" activeCell="F77" sqref="F77"/>
      <colBreaks count="1" manualBreakCount="1">
        <brk id="7" max="1048575" man="1"/>
      </colBreaks>
      <pageMargins left="0.7" right="0.7" top="0.75" bottom="0.75" header="0.3" footer="0.3"/>
      <pageSetup paperSize="9" scale="46" orientation="portrait" r:id="rId1"/>
    </customSheetView>
    <customSheetView guid="{7015FC6D-0680-4B00-AA0E-B83DA1D0B666}" scale="80" showPageBreaks="1" showGridLines="0" printArea="1">
      <pane ySplit="7" topLeftCell="A62" activePane="bottomLeft" state="frozen"/>
      <selection pane="bottomLeft" activeCell="F77" sqref="F77"/>
      <colBreaks count="1" manualBreakCount="1">
        <brk id="7" max="1048575" man="1"/>
      </colBreaks>
      <pageMargins left="0.7" right="0.7" top="0.75" bottom="0.75" header="0.3" footer="0.3"/>
      <pageSetup paperSize="9" scale="46" orientation="portrait" r:id="rId2"/>
    </customSheetView>
    <customSheetView guid="{5FCC9217-B3E9-4B91-A943-5F21728EBEE9}" scale="80" showPageBreaks="1" showGridLines="0" printArea="1">
      <pane ySplit="7" topLeftCell="A8" activePane="bottomLeft" state="frozen"/>
      <selection pane="bottomLeft" activeCell="B7" sqref="B7:G72"/>
      <colBreaks count="1" manualBreakCount="1">
        <brk id="7" max="1048575" man="1"/>
      </colBreaks>
      <pageMargins left="0.7" right="0.7" top="0.75" bottom="0.75" header="0.3" footer="0.3"/>
      <pageSetup paperSize="9" scale="46" orientation="portrait" r:id="rId3"/>
    </customSheetView>
    <customSheetView guid="{F3648BCD-1CED-4BBB-AE63-37BDB925883F}" scale="80" showGridLines="0">
      <pane ySplit="7" topLeftCell="A8" activePane="bottomLeft" state="frozen"/>
      <selection pane="bottomLeft" activeCell="B38" sqref="B38"/>
      <colBreaks count="1" manualBreakCount="1">
        <brk id="7" max="1048575" man="1"/>
      </colBreaks>
      <pageMargins left="0.7" right="0.7" top="0.75" bottom="0.75" header="0.3" footer="0.3"/>
      <pageSetup paperSize="9" scale="46" orientation="portrait" r:id="rId4"/>
    </customSheetView>
  </customSheetViews>
  <mergeCells count="2">
    <mergeCell ref="B3:I3"/>
    <mergeCell ref="B4:I4"/>
  </mergeCells>
  <printOptions horizontalCentered="1" verticalCentered="1"/>
  <pageMargins left="0.62992125984251968" right="0.23622047244094491" top="0.74803149606299213" bottom="0.74803149606299213" header="0.31496062992125984" footer="0.31496062992125984"/>
  <pageSetup paperSize="9" scale="40" orientation="portrait" r:id="rId5"/>
  <colBreaks count="1" manualBreakCount="1">
    <brk id="9" max="1048575" man="1"/>
  </colBreaks>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755A1-E1FE-44E0-8AA0-F9D30887CEDF}">
  <sheetPr>
    <tabColor rgb="FFC00000"/>
    <pageSetUpPr fitToPage="1"/>
  </sheetPr>
  <dimension ref="B1:Q99"/>
  <sheetViews>
    <sheetView showGridLines="0" zoomScale="80" zoomScaleNormal="80" zoomScaleSheetLayoutView="90" workbookViewId="0">
      <pane ySplit="13" topLeftCell="A80" activePane="bottomLeft" state="frozen"/>
      <selection activeCell="G31" sqref="G31"/>
      <selection pane="bottomLeft" activeCell="G13" sqref="G13"/>
    </sheetView>
  </sheetViews>
  <sheetFormatPr baseColWidth="10" defaultColWidth="11.44140625" defaultRowHeight="14.4"/>
  <cols>
    <col min="1" max="1" width="2.6640625" style="37" customWidth="1"/>
    <col min="2" max="2" width="63.6640625" style="37" customWidth="1"/>
    <col min="3" max="3" width="8.88671875" style="37" customWidth="1"/>
    <col min="4" max="4" width="10.109375" style="37" customWidth="1"/>
    <col min="5" max="5" width="13.5546875" style="37" customWidth="1"/>
    <col min="6" max="7" width="18.77734375" style="36" customWidth="1"/>
    <col min="8" max="8" width="12.33203125" style="82" customWidth="1"/>
    <col min="9" max="9" width="34.33203125" style="80" customWidth="1"/>
    <col min="10" max="10" width="40.88671875" style="37" customWidth="1"/>
    <col min="11" max="11" width="20.6640625" style="37" bestFit="1" customWidth="1"/>
    <col min="12" max="16384" width="11.44140625" style="37"/>
  </cols>
  <sheetData>
    <row r="1" spans="2:17" ht="10.199999999999999" customHeight="1">
      <c r="F1" s="37"/>
      <c r="G1" s="37"/>
      <c r="H1" s="37"/>
    </row>
    <row r="2" spans="2:17" ht="14.4" customHeight="1">
      <c r="B2" s="32"/>
      <c r="C2" s="32"/>
      <c r="D2" s="32"/>
      <c r="E2" s="32"/>
      <c r="F2" s="32"/>
      <c r="G2" s="32"/>
      <c r="H2" s="32"/>
      <c r="I2" s="171"/>
      <c r="J2" s="32"/>
      <c r="K2" s="32"/>
      <c r="L2" s="32"/>
      <c r="M2" s="32"/>
      <c r="N2" s="32"/>
      <c r="O2" s="32"/>
      <c r="P2" s="32"/>
      <c r="Q2" s="32"/>
    </row>
    <row r="3" spans="2:17">
      <c r="B3" s="378"/>
      <c r="C3" s="378"/>
      <c r="D3" s="378"/>
      <c r="E3" s="378"/>
      <c r="F3" s="378"/>
      <c r="G3" s="378"/>
      <c r="H3" s="378"/>
      <c r="I3" s="378"/>
      <c r="J3" s="32"/>
      <c r="K3" s="32"/>
      <c r="L3" s="32"/>
      <c r="M3" s="32"/>
    </row>
    <row r="4" spans="2:17">
      <c r="B4" s="39"/>
      <c r="C4" s="39"/>
      <c r="D4" s="39"/>
      <c r="E4" s="39"/>
      <c r="F4" s="39"/>
      <c r="G4" s="39"/>
      <c r="H4" s="39"/>
      <c r="I4" s="39"/>
      <c r="J4" s="32"/>
      <c r="K4" s="32"/>
      <c r="L4" s="32"/>
      <c r="M4" s="32"/>
    </row>
    <row r="5" spans="2:17">
      <c r="B5" s="39"/>
      <c r="C5" s="39"/>
      <c r="D5" s="39"/>
      <c r="E5" s="39"/>
      <c r="F5" s="39"/>
      <c r="G5" s="39"/>
      <c r="H5" s="39"/>
      <c r="I5" s="39"/>
      <c r="J5" s="32"/>
      <c r="K5" s="32"/>
      <c r="L5" s="32"/>
      <c r="M5" s="32"/>
    </row>
    <row r="6" spans="2:17">
      <c r="B6" s="39"/>
      <c r="C6" s="39"/>
      <c r="D6" s="39"/>
      <c r="E6" s="39"/>
      <c r="F6" s="39"/>
      <c r="G6" s="39"/>
      <c r="H6" s="39"/>
      <c r="I6" s="39"/>
      <c r="J6" s="32"/>
      <c r="K6" s="32"/>
      <c r="L6" s="32"/>
      <c r="M6" s="32"/>
    </row>
    <row r="7" spans="2:17">
      <c r="B7" s="39"/>
      <c r="C7" s="39"/>
      <c r="D7" s="39"/>
      <c r="E7" s="39"/>
      <c r="F7" s="39"/>
      <c r="G7" s="39"/>
      <c r="H7" s="39"/>
      <c r="I7" s="39"/>
      <c r="J7" s="32"/>
      <c r="K7" s="32"/>
      <c r="L7" s="32"/>
      <c r="M7" s="32"/>
    </row>
    <row r="8" spans="2:17">
      <c r="B8" s="103" t="str">
        <f>+BG!B8</f>
        <v>ATLAS CASA DE BOLSA S.A.</v>
      </c>
      <c r="C8" s="103"/>
      <c r="D8" s="103"/>
      <c r="E8" s="103"/>
      <c r="F8" s="193"/>
      <c r="G8" s="193"/>
      <c r="H8" s="194"/>
      <c r="I8" s="172"/>
      <c r="J8" s="173"/>
    </row>
    <row r="9" spans="2:17">
      <c r="B9" s="103" t="s">
        <v>247</v>
      </c>
      <c r="C9" s="103"/>
      <c r="D9" s="103"/>
      <c r="E9" s="103"/>
      <c r="F9" s="193"/>
      <c r="G9" s="193"/>
      <c r="H9" s="194"/>
      <c r="I9" s="172"/>
      <c r="J9" s="173"/>
    </row>
    <row r="10" spans="2:17">
      <c r="B10" s="174" t="s">
        <v>433</v>
      </c>
      <c r="C10" s="103"/>
      <c r="D10" s="103"/>
      <c r="E10" s="103"/>
      <c r="F10" s="193"/>
      <c r="G10" s="193"/>
      <c r="H10" s="194"/>
      <c r="I10" s="172"/>
      <c r="J10" s="173"/>
    </row>
    <row r="11" spans="2:17">
      <c r="B11" s="103" t="str">
        <f>+BG!B11</f>
        <v>(*) En Guaraníes</v>
      </c>
      <c r="C11" s="103"/>
      <c r="D11" s="103"/>
      <c r="E11" s="103"/>
      <c r="F11" s="193"/>
      <c r="G11" s="193"/>
      <c r="H11" s="194"/>
      <c r="I11" s="172"/>
      <c r="J11" s="173"/>
    </row>
    <row r="12" spans="2:17" ht="15" customHeight="1">
      <c r="B12" s="175"/>
      <c r="C12" s="176"/>
      <c r="D12" s="176"/>
      <c r="E12" s="176"/>
      <c r="F12" s="177"/>
      <c r="G12" s="178"/>
      <c r="H12" s="179"/>
      <c r="I12" s="171"/>
    </row>
    <row r="13" spans="2:17" ht="31.2" customHeight="1">
      <c r="B13" s="211"/>
      <c r="C13" s="211"/>
      <c r="D13" s="211"/>
      <c r="E13" s="212"/>
      <c r="F13" s="210">
        <v>45107</v>
      </c>
      <c r="G13" s="210">
        <v>44742</v>
      </c>
      <c r="I13" s="173"/>
    </row>
    <row r="14" spans="2:17" ht="7.2" customHeight="1">
      <c r="B14" s="115"/>
      <c r="C14" s="79"/>
      <c r="D14" s="79"/>
      <c r="E14" s="137"/>
      <c r="F14" s="195"/>
      <c r="G14" s="195"/>
      <c r="H14" s="181"/>
      <c r="I14" s="182"/>
    </row>
    <row r="15" spans="2:17" ht="15" customHeight="1">
      <c r="B15" s="115" t="s">
        <v>22</v>
      </c>
      <c r="C15" s="79"/>
      <c r="D15" s="79"/>
      <c r="E15" s="137"/>
      <c r="F15" s="195">
        <f>+F17+F21+F25+F29+F30+F31+F32+F33+F34+F35+F36+F37</f>
        <v>0</v>
      </c>
      <c r="G15" s="195">
        <f>+G17+G21+G25+G29+G30+G31+G32+G33+G34+G35+G36+G37</f>
        <v>0</v>
      </c>
      <c r="H15" s="181"/>
      <c r="I15" s="182"/>
    </row>
    <row r="16" spans="2:17" ht="7.2" customHeight="1">
      <c r="B16" s="115"/>
      <c r="C16" s="79"/>
      <c r="D16" s="79"/>
      <c r="E16" s="137"/>
      <c r="F16" s="195"/>
      <c r="G16" s="195"/>
      <c r="H16" s="181"/>
      <c r="I16" s="182"/>
    </row>
    <row r="17" spans="2:11" ht="15" customHeight="1">
      <c r="B17" s="213" t="s">
        <v>89</v>
      </c>
      <c r="C17" s="200"/>
      <c r="D17" s="79"/>
      <c r="E17" s="137"/>
      <c r="F17" s="195">
        <f>+F18+F19</f>
        <v>0</v>
      </c>
      <c r="G17" s="195">
        <f>+G18+G19</f>
        <v>0</v>
      </c>
      <c r="H17" s="181"/>
      <c r="I17" s="182"/>
      <c r="J17" s="161"/>
    </row>
    <row r="18" spans="2:11" ht="15" customHeight="1">
      <c r="B18" s="214" t="s">
        <v>94</v>
      </c>
      <c r="C18" s="201"/>
      <c r="D18" s="79"/>
      <c r="E18" s="137"/>
      <c r="F18" s="196">
        <v>0</v>
      </c>
      <c r="G18" s="196">
        <v>0</v>
      </c>
      <c r="J18" s="183"/>
    </row>
    <row r="19" spans="2:11" ht="15" customHeight="1">
      <c r="B19" s="214" t="s">
        <v>95</v>
      </c>
      <c r="C19" s="201"/>
      <c r="D19" s="79"/>
      <c r="E19" s="137"/>
      <c r="F19" s="196">
        <v>0</v>
      </c>
      <c r="G19" s="196">
        <v>0</v>
      </c>
      <c r="J19" s="161"/>
    </row>
    <row r="20" spans="2:11" ht="7.2" customHeight="1">
      <c r="B20" s="115"/>
      <c r="C20" s="79"/>
      <c r="D20" s="79"/>
      <c r="E20" s="137"/>
      <c r="F20" s="195"/>
      <c r="G20" s="195"/>
      <c r="H20" s="181"/>
      <c r="I20" s="182"/>
    </row>
    <row r="21" spans="2:11" ht="15" customHeight="1">
      <c r="B21" s="213" t="s">
        <v>90</v>
      </c>
      <c r="C21" s="200"/>
      <c r="D21" s="79"/>
      <c r="E21" s="137"/>
      <c r="F21" s="196">
        <f>+F22+F23</f>
        <v>0</v>
      </c>
      <c r="G21" s="196">
        <f>+G22+G23</f>
        <v>0</v>
      </c>
      <c r="J21" s="161"/>
    </row>
    <row r="22" spans="2:11" ht="15" customHeight="1">
      <c r="B22" s="214" t="s">
        <v>293</v>
      </c>
      <c r="C22" s="201"/>
      <c r="D22" s="79"/>
      <c r="E22" s="137"/>
      <c r="F22" s="196">
        <v>0</v>
      </c>
      <c r="G22" s="196">
        <v>0</v>
      </c>
      <c r="J22" s="161"/>
    </row>
    <row r="23" spans="2:11" ht="15" customHeight="1">
      <c r="B23" s="214" t="s">
        <v>162</v>
      </c>
      <c r="C23" s="201"/>
      <c r="D23" s="79"/>
      <c r="E23" s="137"/>
      <c r="F23" s="196">
        <v>0</v>
      </c>
      <c r="G23" s="196">
        <v>0</v>
      </c>
      <c r="J23" s="161"/>
    </row>
    <row r="24" spans="2:11" ht="7.2" customHeight="1">
      <c r="B24" s="115"/>
      <c r="C24" s="79"/>
      <c r="D24" s="79"/>
      <c r="E24" s="137"/>
      <c r="F24" s="195"/>
      <c r="G24" s="195"/>
      <c r="H24" s="181"/>
      <c r="I24" s="182"/>
    </row>
    <row r="25" spans="2:11" ht="15" customHeight="1">
      <c r="B25" s="213" t="s">
        <v>93</v>
      </c>
      <c r="C25" s="200"/>
      <c r="D25" s="203"/>
      <c r="E25" s="204"/>
      <c r="F25" s="195">
        <f>+F26+F27</f>
        <v>0</v>
      </c>
      <c r="G25" s="195">
        <f>+G26+G27</f>
        <v>0</v>
      </c>
      <c r="I25" s="184"/>
    </row>
    <row r="26" spans="2:11" ht="15" customHeight="1">
      <c r="B26" s="215" t="s">
        <v>92</v>
      </c>
      <c r="C26" s="205"/>
      <c r="D26" s="206"/>
      <c r="E26" s="134"/>
      <c r="F26" s="196">
        <v>0</v>
      </c>
      <c r="G26" s="196">
        <v>0</v>
      </c>
      <c r="J26" s="161"/>
    </row>
    <row r="27" spans="2:11" ht="15" customHeight="1">
      <c r="B27" s="215" t="s">
        <v>91</v>
      </c>
      <c r="C27" s="205"/>
      <c r="D27" s="207"/>
      <c r="E27" s="134"/>
      <c r="F27" s="196">
        <v>0</v>
      </c>
      <c r="G27" s="196">
        <v>0</v>
      </c>
      <c r="J27" s="185"/>
    </row>
    <row r="28" spans="2:11" ht="7.2" customHeight="1">
      <c r="B28" s="115"/>
      <c r="C28" s="79"/>
      <c r="D28" s="79"/>
      <c r="E28" s="137"/>
      <c r="F28" s="195"/>
      <c r="G28" s="195"/>
      <c r="H28" s="181"/>
      <c r="I28" s="182"/>
    </row>
    <row r="29" spans="2:11" ht="15" customHeight="1">
      <c r="B29" s="216" t="s">
        <v>24</v>
      </c>
      <c r="C29" s="207"/>
      <c r="D29" s="207"/>
      <c r="E29" s="134"/>
      <c r="F29" s="196">
        <v>0</v>
      </c>
      <c r="G29" s="196">
        <v>0</v>
      </c>
      <c r="I29" s="184"/>
    </row>
    <row r="30" spans="2:11" ht="15" customHeight="1">
      <c r="B30" s="216" t="s">
        <v>25</v>
      </c>
      <c r="C30" s="207"/>
      <c r="D30" s="207"/>
      <c r="E30" s="134"/>
      <c r="F30" s="196">
        <v>0</v>
      </c>
      <c r="G30" s="196">
        <v>0</v>
      </c>
      <c r="I30" s="184"/>
    </row>
    <row r="31" spans="2:11" ht="15" customHeight="1">
      <c r="B31" s="216" t="s">
        <v>96</v>
      </c>
      <c r="C31" s="207"/>
      <c r="D31" s="207"/>
      <c r="E31" s="134"/>
      <c r="F31" s="196">
        <v>0</v>
      </c>
      <c r="G31" s="196">
        <v>0</v>
      </c>
      <c r="I31" s="184"/>
      <c r="J31" s="186"/>
    </row>
    <row r="32" spans="2:11" ht="15" customHeight="1">
      <c r="B32" s="216" t="s">
        <v>97</v>
      </c>
      <c r="C32" s="207"/>
      <c r="D32" s="207"/>
      <c r="E32" s="134"/>
      <c r="F32" s="196">
        <v>0</v>
      </c>
      <c r="G32" s="196">
        <v>0</v>
      </c>
      <c r="I32" s="184"/>
      <c r="J32" s="186"/>
      <c r="K32" s="73"/>
    </row>
    <row r="33" spans="2:10" ht="15" customHeight="1">
      <c r="B33" s="216" t="s">
        <v>23</v>
      </c>
      <c r="C33" s="207"/>
      <c r="D33" s="207"/>
      <c r="E33" s="134"/>
      <c r="F33" s="196">
        <v>0</v>
      </c>
      <c r="G33" s="196">
        <v>0</v>
      </c>
      <c r="I33" s="184"/>
      <c r="J33" s="186"/>
    </row>
    <row r="34" spans="2:10" ht="15" customHeight="1">
      <c r="B34" s="216" t="s">
        <v>98</v>
      </c>
      <c r="C34" s="207"/>
      <c r="E34" s="134"/>
      <c r="F34" s="196">
        <v>0</v>
      </c>
      <c r="G34" s="196">
        <v>0</v>
      </c>
      <c r="I34" s="184"/>
    </row>
    <row r="35" spans="2:10" ht="15" customHeight="1">
      <c r="B35" s="216" t="s">
        <v>161</v>
      </c>
      <c r="C35" s="207"/>
      <c r="E35" s="135"/>
      <c r="F35" s="196">
        <v>0</v>
      </c>
      <c r="G35" s="196">
        <v>0</v>
      </c>
      <c r="I35" s="184"/>
    </row>
    <row r="36" spans="2:10" ht="15" customHeight="1">
      <c r="B36" s="216" t="s">
        <v>283</v>
      </c>
      <c r="C36" s="207"/>
      <c r="D36" s="207"/>
      <c r="E36" s="134"/>
      <c r="F36" s="196">
        <v>0</v>
      </c>
      <c r="G36" s="196">
        <v>0</v>
      </c>
      <c r="I36" s="184"/>
      <c r="J36" s="186"/>
    </row>
    <row r="37" spans="2:10" ht="15" customHeight="1">
      <c r="B37" s="216" t="s">
        <v>133</v>
      </c>
      <c r="C37" s="207"/>
      <c r="D37" s="207"/>
      <c r="E37" s="134"/>
      <c r="F37" s="196">
        <v>0</v>
      </c>
      <c r="G37" s="196">
        <v>0</v>
      </c>
      <c r="I37" s="184"/>
    </row>
    <row r="38" spans="2:10" ht="7.2" customHeight="1">
      <c r="B38" s="115"/>
      <c r="C38" s="79"/>
      <c r="D38" s="79"/>
      <c r="E38" s="137"/>
      <c r="F38" s="195"/>
      <c r="G38" s="195"/>
      <c r="H38" s="181"/>
      <c r="I38" s="182"/>
    </row>
    <row r="39" spans="2:10" ht="15" customHeight="1">
      <c r="B39" s="115" t="s">
        <v>26</v>
      </c>
      <c r="C39" s="79"/>
      <c r="D39" s="79"/>
      <c r="E39" s="137"/>
      <c r="F39" s="195">
        <f>SUM(F40:F42)</f>
        <v>0</v>
      </c>
      <c r="G39" s="195">
        <f>SUM(G40:G42)</f>
        <v>0</v>
      </c>
      <c r="I39" s="184"/>
    </row>
    <row r="40" spans="2:10" ht="15" customHeight="1">
      <c r="B40" s="116" t="s">
        <v>28</v>
      </c>
      <c r="E40" s="135"/>
      <c r="F40" s="196">
        <v>0</v>
      </c>
      <c r="G40" s="196">
        <v>0</v>
      </c>
      <c r="I40" s="184"/>
    </row>
    <row r="41" spans="2:10" ht="15" customHeight="1">
      <c r="B41" s="116" t="s">
        <v>27</v>
      </c>
      <c r="E41" s="135"/>
      <c r="F41" s="196">
        <v>0</v>
      </c>
      <c r="G41" s="196">
        <v>0</v>
      </c>
      <c r="I41" s="184"/>
    </row>
    <row r="42" spans="2:10" ht="15" customHeight="1">
      <c r="B42" s="116" t="s">
        <v>284</v>
      </c>
      <c r="E42" s="135"/>
      <c r="F42" s="196">
        <v>0</v>
      </c>
      <c r="G42" s="196">
        <v>0</v>
      </c>
      <c r="I42" s="184"/>
    </row>
    <row r="43" spans="2:10" ht="7.2" customHeight="1">
      <c r="B43" s="115"/>
      <c r="C43" s="79"/>
      <c r="D43" s="79"/>
      <c r="E43" s="137"/>
      <c r="F43" s="195"/>
      <c r="G43" s="195"/>
      <c r="H43" s="181"/>
      <c r="I43" s="182"/>
    </row>
    <row r="44" spans="2:10" ht="15" customHeight="1">
      <c r="B44" s="115" t="s">
        <v>29</v>
      </c>
      <c r="C44" s="79"/>
      <c r="D44" s="79"/>
      <c r="E44" s="137"/>
      <c r="F44" s="195">
        <f>+F15+F39</f>
        <v>0</v>
      </c>
      <c r="G44" s="195">
        <f>+G15+G39</f>
        <v>0</v>
      </c>
      <c r="I44" s="184"/>
    </row>
    <row r="45" spans="2:10" ht="7.2" customHeight="1">
      <c r="B45" s="115"/>
      <c r="C45" s="79"/>
      <c r="D45" s="79"/>
      <c r="E45" s="137"/>
      <c r="F45" s="195"/>
      <c r="G45" s="195"/>
      <c r="H45" s="181"/>
      <c r="I45" s="182"/>
    </row>
    <row r="46" spans="2:10" ht="15" customHeight="1">
      <c r="B46" s="115" t="s">
        <v>30</v>
      </c>
      <c r="C46" s="79"/>
      <c r="D46" s="79"/>
      <c r="E46" s="137"/>
      <c r="F46" s="195">
        <f>SUM(F47:F49)</f>
        <v>0</v>
      </c>
      <c r="G46" s="195">
        <f>SUM(G47:G49)</f>
        <v>0</v>
      </c>
      <c r="I46" s="184"/>
    </row>
    <row r="47" spans="2:10" ht="15" customHeight="1">
      <c r="B47" s="116" t="s">
        <v>31</v>
      </c>
      <c r="E47" s="135"/>
      <c r="F47" s="196">
        <v>0</v>
      </c>
      <c r="G47" s="196">
        <v>0</v>
      </c>
      <c r="I47" s="184"/>
      <c r="J47" s="186"/>
    </row>
    <row r="48" spans="2:10" ht="15" customHeight="1">
      <c r="B48" s="116" t="s">
        <v>33</v>
      </c>
      <c r="E48" s="135"/>
      <c r="F48" s="196">
        <v>0</v>
      </c>
      <c r="G48" s="196">
        <v>0</v>
      </c>
      <c r="I48" s="184"/>
    </row>
    <row r="49" spans="2:11" ht="15" customHeight="1">
      <c r="B49" s="116" t="s">
        <v>32</v>
      </c>
      <c r="E49" s="134"/>
      <c r="F49" s="196">
        <v>0</v>
      </c>
      <c r="G49" s="196">
        <v>0</v>
      </c>
      <c r="I49" s="184"/>
    </row>
    <row r="50" spans="2:11" ht="7.2" customHeight="1">
      <c r="B50" s="115"/>
      <c r="C50" s="79"/>
      <c r="D50" s="79"/>
      <c r="E50" s="137"/>
      <c r="F50" s="195"/>
      <c r="G50" s="195"/>
      <c r="H50" s="181"/>
      <c r="I50" s="182"/>
    </row>
    <row r="51" spans="2:11" ht="15" customHeight="1">
      <c r="B51" s="115" t="s">
        <v>34</v>
      </c>
      <c r="C51" s="79"/>
      <c r="D51" s="79"/>
      <c r="E51" s="137"/>
      <c r="F51" s="195">
        <f>SUM(F52:F60)</f>
        <v>0</v>
      </c>
      <c r="G51" s="195">
        <f>SUM(G52:G60)</f>
        <v>0</v>
      </c>
      <c r="I51" s="184"/>
    </row>
    <row r="52" spans="2:11" ht="15" customHeight="1">
      <c r="B52" s="116" t="s">
        <v>99</v>
      </c>
      <c r="D52" s="79"/>
      <c r="E52" s="137"/>
      <c r="F52" s="196">
        <v>0</v>
      </c>
      <c r="G52" s="196">
        <v>0</v>
      </c>
      <c r="I52" s="184"/>
    </row>
    <row r="53" spans="2:11" ht="15" customHeight="1">
      <c r="B53" s="116" t="s">
        <v>100</v>
      </c>
      <c r="E53" s="135"/>
      <c r="F53" s="196">
        <v>0</v>
      </c>
      <c r="G53" s="196">
        <v>0</v>
      </c>
      <c r="I53" s="184"/>
    </row>
    <row r="54" spans="2:11" ht="15" customHeight="1">
      <c r="B54" s="116" t="s">
        <v>38</v>
      </c>
      <c r="E54" s="135"/>
      <c r="F54" s="196">
        <v>0</v>
      </c>
      <c r="G54" s="196">
        <v>0</v>
      </c>
      <c r="K54" s="79"/>
    </row>
    <row r="55" spans="2:11" ht="15" customHeight="1">
      <c r="B55" s="116" t="s">
        <v>36</v>
      </c>
      <c r="E55" s="135"/>
      <c r="F55" s="196">
        <v>0</v>
      </c>
      <c r="G55" s="196">
        <v>0</v>
      </c>
      <c r="I55" s="184"/>
    </row>
    <row r="56" spans="2:11" ht="15" customHeight="1">
      <c r="B56" s="116" t="s">
        <v>39</v>
      </c>
      <c r="E56" s="135"/>
      <c r="F56" s="196">
        <v>0</v>
      </c>
      <c r="G56" s="196">
        <v>0</v>
      </c>
      <c r="I56" s="184"/>
    </row>
    <row r="57" spans="2:11" ht="15" customHeight="1">
      <c r="B57" s="116" t="s">
        <v>37</v>
      </c>
      <c r="E57" s="135"/>
      <c r="F57" s="196">
        <v>0</v>
      </c>
      <c r="G57" s="196">
        <v>0</v>
      </c>
      <c r="I57" s="184"/>
    </row>
    <row r="58" spans="2:11" ht="15" customHeight="1">
      <c r="B58" s="116" t="s">
        <v>101</v>
      </c>
      <c r="E58" s="135"/>
      <c r="F58" s="196">
        <v>0</v>
      </c>
      <c r="G58" s="196">
        <v>0</v>
      </c>
      <c r="I58" s="184"/>
    </row>
    <row r="59" spans="2:11" ht="15" customHeight="1">
      <c r="B59" s="116" t="s">
        <v>40</v>
      </c>
      <c r="E59" s="135"/>
      <c r="F59" s="196">
        <v>0</v>
      </c>
      <c r="G59" s="196">
        <v>0</v>
      </c>
      <c r="I59" s="184"/>
    </row>
    <row r="60" spans="2:11" ht="15" customHeight="1">
      <c r="B60" s="116" t="s">
        <v>285</v>
      </c>
      <c r="E60" s="134"/>
      <c r="F60" s="196">
        <v>0</v>
      </c>
      <c r="G60" s="196">
        <v>0</v>
      </c>
      <c r="H60" s="187"/>
      <c r="I60" s="184"/>
    </row>
    <row r="61" spans="2:11" ht="7.2" customHeight="1">
      <c r="B61" s="115"/>
      <c r="C61" s="79"/>
      <c r="D61" s="79"/>
      <c r="E61" s="137"/>
      <c r="F61" s="195"/>
      <c r="G61" s="195"/>
      <c r="H61" s="181"/>
      <c r="I61" s="182"/>
    </row>
    <row r="62" spans="2:11" ht="15" customHeight="1">
      <c r="B62" s="115" t="s">
        <v>41</v>
      </c>
      <c r="C62" s="79"/>
      <c r="D62" s="79"/>
      <c r="E62" s="137"/>
      <c r="F62" s="195">
        <f>F44+F46+F51</f>
        <v>0</v>
      </c>
      <c r="G62" s="195">
        <f>G44+G46+G51</f>
        <v>0</v>
      </c>
      <c r="I62" s="184"/>
    </row>
    <row r="63" spans="2:11" ht="7.2" customHeight="1">
      <c r="B63" s="115"/>
      <c r="C63" s="79"/>
      <c r="D63" s="79"/>
      <c r="E63" s="137"/>
      <c r="F63" s="195"/>
      <c r="G63" s="195"/>
      <c r="H63" s="181"/>
      <c r="I63" s="182"/>
    </row>
    <row r="64" spans="2:11" ht="15" customHeight="1">
      <c r="B64" s="115" t="s">
        <v>286</v>
      </c>
      <c r="C64" s="79"/>
      <c r="D64" s="79"/>
      <c r="E64" s="137"/>
      <c r="F64" s="195">
        <f>+SUM(F65:F66)</f>
        <v>0</v>
      </c>
      <c r="G64" s="195">
        <f>+SUM(G65:G66)</f>
        <v>0</v>
      </c>
      <c r="I64" s="184"/>
    </row>
    <row r="65" spans="2:12" ht="15" customHeight="1">
      <c r="B65" s="116" t="s">
        <v>129</v>
      </c>
      <c r="D65" s="207"/>
      <c r="E65" s="134"/>
      <c r="F65" s="196">
        <v>0</v>
      </c>
      <c r="G65" s="196">
        <v>0</v>
      </c>
      <c r="I65" s="184"/>
    </row>
    <row r="66" spans="2:12" ht="15" customHeight="1">
      <c r="B66" s="116" t="s">
        <v>135</v>
      </c>
      <c r="D66" s="207"/>
      <c r="E66" s="134"/>
      <c r="F66" s="196">
        <v>0</v>
      </c>
      <c r="G66" s="196">
        <v>0</v>
      </c>
      <c r="I66" s="184"/>
    </row>
    <row r="67" spans="2:12" ht="7.2" customHeight="1">
      <c r="B67" s="115"/>
      <c r="C67" s="79"/>
      <c r="D67" s="79"/>
      <c r="E67" s="137"/>
      <c r="F67" s="195"/>
      <c r="G67" s="195"/>
      <c r="H67" s="181"/>
      <c r="I67" s="182"/>
    </row>
    <row r="68" spans="2:12" ht="15" customHeight="1">
      <c r="B68" s="115" t="s">
        <v>287</v>
      </c>
      <c r="C68" s="79"/>
      <c r="D68" s="79"/>
      <c r="E68" s="137"/>
      <c r="F68" s="195">
        <f>+F69+F72</f>
        <v>0</v>
      </c>
      <c r="G68" s="195">
        <f>+G69+G72</f>
        <v>0</v>
      </c>
      <c r="I68" s="184"/>
    </row>
    <row r="69" spans="2:12" ht="15" customHeight="1">
      <c r="B69" s="115" t="s">
        <v>136</v>
      </c>
      <c r="D69" s="207"/>
      <c r="E69" s="134"/>
      <c r="F69" s="195">
        <f>+SUM(F70:F71)</f>
        <v>0</v>
      </c>
      <c r="G69" s="195">
        <f>+SUM(G70:G71)</f>
        <v>0</v>
      </c>
      <c r="I69" s="184"/>
    </row>
    <row r="70" spans="2:12" ht="15" customHeight="1">
      <c r="B70" s="116" t="s">
        <v>102</v>
      </c>
      <c r="E70" s="135"/>
      <c r="F70" s="196">
        <v>0</v>
      </c>
      <c r="G70" s="196">
        <v>0</v>
      </c>
      <c r="I70" s="184"/>
    </row>
    <row r="71" spans="2:12" ht="15" customHeight="1">
      <c r="B71" s="116" t="s">
        <v>328</v>
      </c>
      <c r="D71" s="207"/>
      <c r="E71" s="134"/>
      <c r="F71" s="196">
        <v>0</v>
      </c>
      <c r="G71" s="196">
        <v>0</v>
      </c>
      <c r="I71" s="184"/>
      <c r="J71" s="388"/>
      <c r="K71" s="388"/>
      <c r="L71" s="388"/>
    </row>
    <row r="72" spans="2:12" ht="15" customHeight="1">
      <c r="B72" s="115" t="s">
        <v>137</v>
      </c>
      <c r="D72" s="207"/>
      <c r="E72" s="134"/>
      <c r="F72" s="195">
        <f>+SUM(F73:F74)</f>
        <v>0</v>
      </c>
      <c r="G72" s="195">
        <f>+SUM(G73:G74)</f>
        <v>0</v>
      </c>
      <c r="I72" s="184"/>
      <c r="J72" s="388"/>
      <c r="K72" s="388"/>
      <c r="L72" s="388"/>
    </row>
    <row r="73" spans="2:12" ht="15" customHeight="1">
      <c r="B73" s="116" t="s">
        <v>138</v>
      </c>
      <c r="E73" s="135"/>
      <c r="F73" s="196">
        <v>0</v>
      </c>
      <c r="G73" s="196">
        <v>0</v>
      </c>
      <c r="I73" s="184"/>
      <c r="J73" s="388"/>
      <c r="K73" s="388"/>
      <c r="L73" s="388"/>
    </row>
    <row r="74" spans="2:12" ht="15" customHeight="1">
      <c r="B74" s="116" t="s">
        <v>328</v>
      </c>
      <c r="D74" s="207"/>
      <c r="E74" s="134"/>
      <c r="F74" s="196">
        <v>0</v>
      </c>
      <c r="G74" s="196">
        <v>0</v>
      </c>
      <c r="H74" s="188"/>
      <c r="I74" s="184"/>
      <c r="J74" s="388"/>
      <c r="K74" s="388"/>
      <c r="L74" s="388"/>
    </row>
    <row r="75" spans="2:12" ht="7.2" customHeight="1">
      <c r="B75" s="115"/>
      <c r="C75" s="79"/>
      <c r="D75" s="79"/>
      <c r="E75" s="137"/>
      <c r="F75" s="195"/>
      <c r="G75" s="195"/>
      <c r="H75" s="181"/>
      <c r="I75" s="182"/>
      <c r="J75" s="388"/>
      <c r="K75" s="388"/>
      <c r="L75" s="388"/>
    </row>
    <row r="76" spans="2:12" ht="15" customHeight="1">
      <c r="B76" s="115" t="s">
        <v>139</v>
      </c>
      <c r="D76" s="79"/>
      <c r="E76" s="137"/>
      <c r="F76" s="195">
        <f>+SUM(F77:F78)</f>
        <v>0</v>
      </c>
      <c r="G76" s="195">
        <f>+SUM(G77:G78)</f>
        <v>0</v>
      </c>
    </row>
    <row r="77" spans="2:12" ht="15" customHeight="1">
      <c r="B77" s="116" t="s">
        <v>288</v>
      </c>
      <c r="D77" s="207"/>
      <c r="E77" s="134"/>
      <c r="F77" s="196">
        <v>0</v>
      </c>
      <c r="G77" s="196">
        <v>0</v>
      </c>
      <c r="J77" s="186"/>
    </row>
    <row r="78" spans="2:12" ht="15" customHeight="1">
      <c r="B78" s="116" t="s">
        <v>140</v>
      </c>
      <c r="D78" s="207"/>
      <c r="E78" s="135"/>
      <c r="F78" s="196">
        <v>0</v>
      </c>
      <c r="G78" s="196">
        <v>0</v>
      </c>
    </row>
    <row r="79" spans="2:12" ht="7.2" customHeight="1">
      <c r="B79" s="115"/>
      <c r="C79" s="79"/>
      <c r="D79" s="79"/>
      <c r="E79" s="137"/>
      <c r="F79" s="195"/>
      <c r="G79" s="195"/>
      <c r="H79" s="181"/>
      <c r="I79" s="182"/>
    </row>
    <row r="80" spans="2:12" ht="15" customHeight="1">
      <c r="B80" s="115" t="s">
        <v>141</v>
      </c>
      <c r="C80" s="79"/>
      <c r="E80" s="135"/>
      <c r="F80" s="195">
        <v>0</v>
      </c>
      <c r="G80" s="195">
        <v>0</v>
      </c>
    </row>
    <row r="81" spans="2:10" ht="15" customHeight="1">
      <c r="B81" s="116" t="s">
        <v>142</v>
      </c>
      <c r="D81" s="82"/>
      <c r="E81" s="135"/>
      <c r="F81" s="196">
        <v>0</v>
      </c>
      <c r="G81" s="196">
        <v>0</v>
      </c>
    </row>
    <row r="82" spans="2:10" ht="15" customHeight="1">
      <c r="B82" s="116" t="s">
        <v>143</v>
      </c>
      <c r="D82" s="82"/>
      <c r="E82" s="135"/>
      <c r="F82" s="196">
        <v>0</v>
      </c>
      <c r="G82" s="196">
        <v>0</v>
      </c>
    </row>
    <row r="83" spans="2:10" ht="7.2" customHeight="1">
      <c r="B83" s="115"/>
      <c r="C83" s="79"/>
      <c r="D83" s="79"/>
      <c r="E83" s="137"/>
      <c r="F83" s="195"/>
      <c r="G83" s="195"/>
      <c r="H83" s="181"/>
      <c r="I83" s="182"/>
    </row>
    <row r="84" spans="2:10" ht="15" customHeight="1">
      <c r="B84" s="115" t="s">
        <v>42</v>
      </c>
      <c r="C84" s="79"/>
      <c r="D84" s="202"/>
      <c r="E84" s="137"/>
      <c r="F84" s="195">
        <f>+F62+F64+F68+F76+F80</f>
        <v>0</v>
      </c>
      <c r="G84" s="195">
        <f>+G62+G64+G68+G76+G80</f>
        <v>0</v>
      </c>
      <c r="I84" s="184"/>
    </row>
    <row r="85" spans="2:10" ht="7.2" customHeight="1">
      <c r="B85" s="115"/>
      <c r="C85" s="79"/>
      <c r="D85" s="79"/>
      <c r="E85" s="137"/>
      <c r="F85" s="195"/>
      <c r="G85" s="195"/>
      <c r="H85" s="181"/>
      <c r="I85" s="182"/>
    </row>
    <row r="86" spans="2:10" ht="15" customHeight="1">
      <c r="B86" s="115" t="s">
        <v>289</v>
      </c>
      <c r="C86" s="79"/>
      <c r="D86" s="207"/>
      <c r="E86" s="134"/>
      <c r="F86" s="196">
        <v>0</v>
      </c>
      <c r="G86" s="196">
        <v>0</v>
      </c>
    </row>
    <row r="87" spans="2:10" ht="7.2" customHeight="1">
      <c r="B87" s="115"/>
      <c r="C87" s="79"/>
      <c r="D87" s="79"/>
      <c r="E87" s="137"/>
      <c r="F87" s="195"/>
      <c r="G87" s="195"/>
      <c r="H87" s="181"/>
      <c r="I87" s="182"/>
    </row>
    <row r="88" spans="2:10" ht="15" customHeight="1" thickBot="1">
      <c r="B88" s="115" t="s">
        <v>8</v>
      </c>
      <c r="C88" s="79"/>
      <c r="D88" s="79"/>
      <c r="E88" s="137"/>
      <c r="F88" s="197">
        <f>F84+F86</f>
        <v>0</v>
      </c>
      <c r="G88" s="197">
        <f>G84+G86</f>
        <v>0</v>
      </c>
      <c r="H88" s="189"/>
      <c r="I88" s="184"/>
      <c r="J88" s="190"/>
    </row>
    <row r="89" spans="2:10" ht="15" customHeight="1" thickTop="1">
      <c r="B89" s="199"/>
      <c r="C89" s="208"/>
      <c r="D89" s="208"/>
      <c r="E89" s="209"/>
      <c r="F89" s="198"/>
      <c r="G89" s="198"/>
    </row>
    <row r="90" spans="2:10" ht="15" customHeight="1">
      <c r="F90" s="87"/>
    </row>
    <row r="91" spans="2:10" ht="15" customHeight="1">
      <c r="B91" s="389" t="s">
        <v>478</v>
      </c>
      <c r="C91" s="389"/>
      <c r="D91" s="389"/>
      <c r="E91" s="389"/>
      <c r="F91" s="389"/>
      <c r="G91" s="389"/>
      <c r="J91" s="161"/>
    </row>
    <row r="92" spans="2:10" ht="15" customHeight="1">
      <c r="H92" s="66"/>
      <c r="J92" s="33"/>
    </row>
    <row r="93" spans="2:10" ht="15" customHeight="1">
      <c r="H93" s="66"/>
      <c r="J93" s="33"/>
    </row>
    <row r="94" spans="2:10" ht="15" customHeight="1">
      <c r="H94" s="66"/>
      <c r="J94" s="33"/>
    </row>
    <row r="95" spans="2:10" ht="15" customHeight="1">
      <c r="H95" s="66"/>
      <c r="J95" s="33"/>
    </row>
    <row r="96" spans="2:10" ht="15" customHeight="1">
      <c r="H96" s="66"/>
      <c r="J96" s="33"/>
    </row>
    <row r="97" spans="2:10" s="69" customFormat="1">
      <c r="B97" s="91"/>
      <c r="D97" s="92"/>
      <c r="F97" s="93"/>
      <c r="G97" s="92"/>
      <c r="I97" s="173"/>
      <c r="J97" s="41"/>
    </row>
    <row r="98" spans="2:10" s="69" customFormat="1">
      <c r="B98" s="97"/>
      <c r="D98" s="98"/>
      <c r="F98" s="90"/>
      <c r="G98" s="98"/>
      <c r="I98" s="191"/>
      <c r="J98" s="41"/>
    </row>
    <row r="99" spans="2:10" s="69" customFormat="1">
      <c r="B99" s="192"/>
      <c r="I99" s="80"/>
    </row>
  </sheetData>
  <mergeCells count="3">
    <mergeCell ref="J71:L75"/>
    <mergeCell ref="B91:G91"/>
    <mergeCell ref="B3:I3"/>
  </mergeCells>
  <printOptions horizontalCentered="1"/>
  <pageMargins left="0.48" right="0.39" top="0.74803149606299213" bottom="0.74803149606299213" header="0.31496062992125984" footer="0.31496062992125984"/>
  <pageSetup paperSize="9" scale="5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0000"/>
  </sheetPr>
  <dimension ref="B1:Q77"/>
  <sheetViews>
    <sheetView showGridLines="0" zoomScale="80" zoomScaleNormal="80" zoomScaleSheetLayoutView="80" workbookViewId="0">
      <pane ySplit="14" topLeftCell="A15" activePane="bottomLeft" state="frozen"/>
      <selection pane="bottomLeft" activeCell="B23" sqref="B23"/>
    </sheetView>
  </sheetViews>
  <sheetFormatPr baseColWidth="10" defaultColWidth="11.44140625" defaultRowHeight="14.4"/>
  <cols>
    <col min="1" max="1" width="1.88671875" style="37" customWidth="1"/>
    <col min="2" max="2" width="37.6640625" style="80" customWidth="1"/>
    <col min="3" max="13" width="17.77734375" style="37" customWidth="1"/>
    <col min="14" max="14" width="19" style="37" bestFit="1" customWidth="1"/>
    <col min="15" max="15" width="15.109375" style="37" bestFit="1" customWidth="1"/>
    <col min="16" max="16" width="15.44140625" style="37" bestFit="1" customWidth="1"/>
    <col min="17" max="17" width="21.88671875" style="37" bestFit="1" customWidth="1"/>
    <col min="18" max="16384" width="11.44140625" style="37"/>
  </cols>
  <sheetData>
    <row r="1" spans="2:16" ht="10.199999999999999" customHeight="1">
      <c r="B1" s="37"/>
    </row>
    <row r="2" spans="2:16">
      <c r="B2" s="32"/>
      <c r="C2" s="32"/>
      <c r="D2" s="32"/>
      <c r="E2" s="32"/>
      <c r="F2" s="32"/>
      <c r="G2" s="32"/>
      <c r="H2" s="32"/>
      <c r="I2" s="32"/>
      <c r="J2" s="32"/>
      <c r="K2" s="32"/>
      <c r="L2" s="32"/>
      <c r="M2" s="32"/>
      <c r="N2" s="32"/>
      <c r="O2" s="32"/>
      <c r="P2" s="32"/>
    </row>
    <row r="3" spans="2:16">
      <c r="B3" s="378"/>
      <c r="C3" s="378"/>
      <c r="D3" s="378"/>
      <c r="E3" s="378"/>
      <c r="F3" s="378"/>
      <c r="G3" s="378"/>
      <c r="H3" s="378"/>
      <c r="I3" s="378"/>
      <c r="J3" s="378"/>
      <c r="K3" s="378"/>
      <c r="L3" s="378"/>
      <c r="M3" s="378"/>
    </row>
    <row r="4" spans="2:16">
      <c r="B4" s="39"/>
      <c r="C4" s="39"/>
      <c r="D4" s="39"/>
      <c r="E4" s="39"/>
      <c r="F4" s="39"/>
      <c r="G4" s="39"/>
      <c r="H4" s="39"/>
      <c r="I4" s="39"/>
      <c r="J4" s="39"/>
      <c r="K4" s="39"/>
      <c r="L4" s="39"/>
      <c r="M4" s="39"/>
    </row>
    <row r="5" spans="2:16">
      <c r="B5" s="39"/>
      <c r="C5" s="39"/>
      <c r="D5" s="39"/>
      <c r="E5" s="39"/>
      <c r="F5" s="39"/>
      <c r="G5" s="39"/>
      <c r="H5" s="39"/>
      <c r="I5" s="39"/>
      <c r="J5" s="39"/>
      <c r="K5" s="39"/>
      <c r="L5" s="39"/>
      <c r="M5" s="39"/>
    </row>
    <row r="6" spans="2:16">
      <c r="B6" s="39"/>
      <c r="C6" s="39"/>
      <c r="D6" s="39"/>
      <c r="E6" s="39"/>
      <c r="F6" s="39"/>
      <c r="G6" s="39"/>
      <c r="H6" s="39"/>
      <c r="I6" s="39"/>
      <c r="J6" s="39"/>
      <c r="K6" s="39"/>
      <c r="L6" s="39"/>
      <c r="M6" s="39"/>
    </row>
    <row r="7" spans="2:16">
      <c r="B7" s="39"/>
      <c r="C7" s="39"/>
      <c r="D7" s="39"/>
      <c r="E7" s="39"/>
      <c r="F7" s="39"/>
      <c r="G7" s="39"/>
      <c r="H7" s="39"/>
      <c r="I7" s="39"/>
      <c r="J7" s="39"/>
      <c r="K7" s="39"/>
      <c r="L7" s="39"/>
      <c r="M7" s="39"/>
    </row>
    <row r="8" spans="2:16">
      <c r="B8" s="393" t="str">
        <f>+BG!B8</f>
        <v>ATLAS CASA DE BOLSA S.A.</v>
      </c>
      <c r="C8" s="393"/>
      <c r="D8" s="393"/>
      <c r="E8" s="393"/>
      <c r="F8" s="393"/>
      <c r="G8" s="393"/>
      <c r="H8" s="393"/>
      <c r="I8" s="393"/>
      <c r="J8" s="393"/>
      <c r="K8" s="393"/>
      <c r="L8" s="393"/>
      <c r="M8" s="393"/>
      <c r="N8" s="29"/>
    </row>
    <row r="9" spans="2:16">
      <c r="B9" s="394" t="s">
        <v>248</v>
      </c>
      <c r="C9" s="394"/>
      <c r="D9" s="394"/>
      <c r="E9" s="394"/>
      <c r="F9" s="394"/>
      <c r="G9" s="394"/>
      <c r="H9" s="394"/>
      <c r="I9" s="394"/>
      <c r="J9" s="394"/>
      <c r="K9" s="394"/>
      <c r="L9" s="394"/>
      <c r="M9" s="394"/>
    </row>
    <row r="10" spans="2:16">
      <c r="B10" s="390" t="str">
        <f>+BG!B10</f>
        <v>POR EL PERIODO DEL 01 DE ENERO DE 2023 AL 30 DE JUNIO DE 2023 PRESENTADO EN FORMA COMPARATIVA CON EL EJERCICIO ANTERIOR FINALIZADO EL 31 DE DICIEMBRE DE 2022</v>
      </c>
      <c r="C10" s="378"/>
      <c r="D10" s="378"/>
      <c r="E10" s="378"/>
      <c r="F10" s="378"/>
      <c r="G10" s="378"/>
      <c r="H10" s="378"/>
      <c r="I10" s="378"/>
      <c r="J10" s="378"/>
      <c r="K10" s="378"/>
      <c r="L10" s="378"/>
      <c r="M10" s="378"/>
    </row>
    <row r="11" spans="2:16">
      <c r="B11" s="390" t="str">
        <f>+BG!B11</f>
        <v>(*) En Guaraníes</v>
      </c>
      <c r="C11" s="378"/>
      <c r="D11" s="378"/>
      <c r="E11" s="378"/>
      <c r="F11" s="378"/>
      <c r="G11" s="378"/>
      <c r="H11" s="378"/>
      <c r="I11" s="378"/>
      <c r="J11" s="378"/>
      <c r="K11" s="378"/>
      <c r="L11" s="378"/>
      <c r="M11" s="378"/>
    </row>
    <row r="12" spans="2:16">
      <c r="B12" s="33"/>
      <c r="C12" s="32"/>
      <c r="D12" s="32"/>
      <c r="E12" s="32"/>
      <c r="F12" s="32"/>
      <c r="G12" s="32"/>
      <c r="H12" s="32"/>
      <c r="I12" s="32"/>
      <c r="J12" s="32"/>
      <c r="K12" s="32"/>
      <c r="L12" s="32"/>
      <c r="M12" s="32"/>
    </row>
    <row r="13" spans="2:16" s="155" customFormat="1" ht="31.5" customHeight="1">
      <c r="B13" s="392" t="s">
        <v>43</v>
      </c>
      <c r="C13" s="392" t="s">
        <v>6</v>
      </c>
      <c r="D13" s="392"/>
      <c r="E13" s="392"/>
      <c r="F13" s="392" t="s">
        <v>242</v>
      </c>
      <c r="G13" s="392" t="s">
        <v>7</v>
      </c>
      <c r="H13" s="392"/>
      <c r="I13" s="392"/>
      <c r="J13" s="392" t="s">
        <v>109</v>
      </c>
      <c r="K13" s="392"/>
      <c r="L13" s="395" t="s">
        <v>13</v>
      </c>
      <c r="M13" s="395"/>
    </row>
    <row r="14" spans="2:16" s="155" customFormat="1" ht="30" customHeight="1">
      <c r="B14" s="392"/>
      <c r="C14" s="48" t="s">
        <v>103</v>
      </c>
      <c r="D14" s="48" t="s">
        <v>104</v>
      </c>
      <c r="E14" s="48" t="s">
        <v>105</v>
      </c>
      <c r="F14" s="392"/>
      <c r="G14" s="48" t="s">
        <v>106</v>
      </c>
      <c r="H14" s="48" t="s">
        <v>107</v>
      </c>
      <c r="I14" s="48" t="s">
        <v>108</v>
      </c>
      <c r="J14" s="48" t="s">
        <v>110</v>
      </c>
      <c r="K14" s="48" t="s">
        <v>111</v>
      </c>
      <c r="L14" s="166">
        <v>45107</v>
      </c>
      <c r="M14" s="166">
        <v>44926</v>
      </c>
    </row>
    <row r="15" spans="2:16" ht="30" customHeight="1">
      <c r="B15" s="163" t="s">
        <v>243</v>
      </c>
      <c r="C15" s="167">
        <v>0</v>
      </c>
      <c r="D15" s="167">
        <v>0</v>
      </c>
      <c r="E15" s="168">
        <v>0</v>
      </c>
      <c r="F15" s="167">
        <v>0</v>
      </c>
      <c r="G15" s="167">
        <v>0</v>
      </c>
      <c r="H15" s="167">
        <v>0</v>
      </c>
      <c r="I15" s="167">
        <v>0</v>
      </c>
      <c r="J15" s="167">
        <v>0</v>
      </c>
      <c r="K15" s="167">
        <v>0</v>
      </c>
      <c r="L15" s="169">
        <f>+SUM(E15:K15)</f>
        <v>0</v>
      </c>
      <c r="M15" s="169">
        <v>0</v>
      </c>
      <c r="N15" s="156"/>
      <c r="O15" s="84"/>
    </row>
    <row r="16" spans="2:16" ht="30" customHeight="1">
      <c r="B16" s="164" t="s">
        <v>112</v>
      </c>
      <c r="C16" s="167"/>
      <c r="D16" s="167"/>
      <c r="E16" s="167"/>
      <c r="F16" s="167"/>
      <c r="G16" s="167"/>
      <c r="H16" s="167"/>
      <c r="I16" s="167"/>
      <c r="J16" s="167"/>
      <c r="K16" s="167"/>
      <c r="L16" s="169"/>
      <c r="M16" s="169"/>
      <c r="N16" s="157"/>
      <c r="P16" s="157"/>
    </row>
    <row r="17" spans="2:17" ht="30" customHeight="1">
      <c r="B17" s="165" t="s">
        <v>244</v>
      </c>
      <c r="C17" s="170">
        <v>50000000000</v>
      </c>
      <c r="D17" s="170">
        <v>-45000000000</v>
      </c>
      <c r="E17" s="170">
        <v>5000000000</v>
      </c>
      <c r="F17" s="167">
        <v>0</v>
      </c>
      <c r="G17" s="167">
        <v>0</v>
      </c>
      <c r="H17" s="167">
        <v>0</v>
      </c>
      <c r="I17" s="167">
        <v>0</v>
      </c>
      <c r="J17" s="167">
        <v>0</v>
      </c>
      <c r="K17" s="167">
        <v>0</v>
      </c>
      <c r="L17" s="169">
        <f>+SUM(E17:K17)</f>
        <v>5000000000</v>
      </c>
      <c r="M17" s="169">
        <v>0</v>
      </c>
      <c r="N17" s="157"/>
      <c r="P17" s="157"/>
    </row>
    <row r="18" spans="2:17" ht="30" customHeight="1">
      <c r="B18" s="165" t="s">
        <v>242</v>
      </c>
      <c r="C18" s="167">
        <v>0</v>
      </c>
      <c r="D18" s="167">
        <v>0</v>
      </c>
      <c r="E18" s="167">
        <v>0</v>
      </c>
      <c r="F18" s="167">
        <v>0</v>
      </c>
      <c r="G18" s="167">
        <v>0</v>
      </c>
      <c r="H18" s="167">
        <v>0</v>
      </c>
      <c r="I18" s="167">
        <v>0</v>
      </c>
      <c r="J18" s="167">
        <v>0</v>
      </c>
      <c r="K18" s="167">
        <v>0</v>
      </c>
      <c r="L18" s="169">
        <f t="shared" ref="L18:L21" si="0">+SUM(E18:K18)</f>
        <v>0</v>
      </c>
      <c r="M18" s="169">
        <v>0</v>
      </c>
      <c r="N18" s="158"/>
      <c r="P18" s="159"/>
    </row>
    <row r="19" spans="2:17" ht="30" customHeight="1">
      <c r="B19" s="165" t="s">
        <v>258</v>
      </c>
      <c r="C19" s="167">
        <v>0</v>
      </c>
      <c r="D19" s="167">
        <v>0</v>
      </c>
      <c r="E19" s="168">
        <v>0</v>
      </c>
      <c r="F19" s="167">
        <v>0</v>
      </c>
      <c r="G19" s="167">
        <v>0</v>
      </c>
      <c r="H19" s="167">
        <v>0</v>
      </c>
      <c r="I19" s="167">
        <v>0</v>
      </c>
      <c r="J19" s="167">
        <v>0</v>
      </c>
      <c r="K19" s="167">
        <f>-K15</f>
        <v>0</v>
      </c>
      <c r="L19" s="169">
        <f t="shared" si="0"/>
        <v>0</v>
      </c>
      <c r="M19" s="169">
        <v>0</v>
      </c>
      <c r="N19" s="158"/>
      <c r="P19" s="159"/>
    </row>
    <row r="20" spans="2:17" ht="30" customHeight="1">
      <c r="B20" s="163" t="s">
        <v>44</v>
      </c>
      <c r="C20" s="167">
        <v>0</v>
      </c>
      <c r="D20" s="167"/>
      <c r="E20" s="167">
        <v>0</v>
      </c>
      <c r="F20" s="167">
        <v>0</v>
      </c>
      <c r="G20" s="167">
        <v>0</v>
      </c>
      <c r="H20" s="167">
        <v>0</v>
      </c>
      <c r="I20" s="167">
        <v>0</v>
      </c>
      <c r="J20" s="167">
        <v>0</v>
      </c>
      <c r="K20" s="167">
        <v>0</v>
      </c>
      <c r="L20" s="169">
        <f t="shared" si="0"/>
        <v>0</v>
      </c>
      <c r="M20" s="169">
        <v>0</v>
      </c>
      <c r="N20" s="84"/>
      <c r="P20" s="159"/>
    </row>
    <row r="21" spans="2:17" ht="30" customHeight="1">
      <c r="B21" s="164" t="s">
        <v>430</v>
      </c>
      <c r="C21" s="167">
        <f>SUM(C15:C20)</f>
        <v>50000000000</v>
      </c>
      <c r="D21" s="167">
        <f>SUM(D15:D20)</f>
        <v>-45000000000</v>
      </c>
      <c r="E21" s="167">
        <f>SUM(E15:E20)</f>
        <v>5000000000</v>
      </c>
      <c r="F21" s="167">
        <f t="shared" ref="F21:K21" si="1">SUM(F15:F20)</f>
        <v>0</v>
      </c>
      <c r="G21" s="167">
        <f t="shared" si="1"/>
        <v>0</v>
      </c>
      <c r="H21" s="167">
        <f t="shared" si="1"/>
        <v>0</v>
      </c>
      <c r="I21" s="167">
        <f t="shared" si="1"/>
        <v>0</v>
      </c>
      <c r="J21" s="167">
        <f t="shared" si="1"/>
        <v>0</v>
      </c>
      <c r="K21" s="167">
        <f t="shared" si="1"/>
        <v>0</v>
      </c>
      <c r="L21" s="169">
        <f t="shared" si="0"/>
        <v>5000000000</v>
      </c>
      <c r="M21" s="169">
        <v>0</v>
      </c>
      <c r="N21" s="159"/>
      <c r="O21" s="160"/>
    </row>
    <row r="22" spans="2:17" ht="30" customHeight="1">
      <c r="B22" s="164" t="s">
        <v>431</v>
      </c>
      <c r="C22" s="167">
        <v>0</v>
      </c>
      <c r="D22" s="167">
        <v>0</v>
      </c>
      <c r="E22" s="167">
        <f>+E15</f>
        <v>0</v>
      </c>
      <c r="F22" s="167">
        <v>0</v>
      </c>
      <c r="G22" s="167">
        <v>0</v>
      </c>
      <c r="H22" s="167">
        <v>0</v>
      </c>
      <c r="I22" s="167">
        <v>0</v>
      </c>
      <c r="J22" s="167">
        <v>0</v>
      </c>
      <c r="K22" s="167">
        <v>0</v>
      </c>
      <c r="L22" s="169">
        <v>0</v>
      </c>
      <c r="M22" s="169">
        <f>+SUM(E22:K22)</f>
        <v>0</v>
      </c>
      <c r="N22" s="156"/>
      <c r="O22" s="157"/>
    </row>
    <row r="23" spans="2:17">
      <c r="E23" s="156"/>
      <c r="F23" s="161"/>
      <c r="G23" s="161"/>
      <c r="H23" s="161"/>
      <c r="Q23" s="162"/>
    </row>
    <row r="24" spans="2:17">
      <c r="B24" s="391" t="s">
        <v>478</v>
      </c>
      <c r="C24" s="391"/>
      <c r="D24" s="391"/>
      <c r="E24" s="391"/>
      <c r="F24" s="391"/>
      <c r="G24" s="391"/>
      <c r="H24" s="391"/>
      <c r="I24" s="391"/>
      <c r="J24" s="391"/>
      <c r="K24" s="391"/>
      <c r="L24" s="391"/>
      <c r="M24" s="391"/>
      <c r="Q24" s="162"/>
    </row>
    <row r="25" spans="2:17">
      <c r="Q25" s="162"/>
    </row>
    <row r="26" spans="2:17">
      <c r="Q26" s="162"/>
    </row>
    <row r="27" spans="2:17">
      <c r="Q27" s="162"/>
    </row>
    <row r="28" spans="2:17">
      <c r="Q28" s="162"/>
    </row>
    <row r="29" spans="2:17">
      <c r="Q29" s="162"/>
    </row>
    <row r="30" spans="2:17">
      <c r="Q30" s="162"/>
    </row>
    <row r="31" spans="2:17">
      <c r="L31" s="156"/>
      <c r="Q31" s="162"/>
    </row>
    <row r="32" spans="2:17">
      <c r="Q32" s="162"/>
    </row>
    <row r="33" spans="2:12">
      <c r="B33" s="91"/>
      <c r="D33" s="92"/>
      <c r="E33" s="92"/>
      <c r="F33" s="79"/>
      <c r="I33" s="92"/>
      <c r="J33" s="33"/>
      <c r="L33" s="94"/>
    </row>
    <row r="34" spans="2:12">
      <c r="B34" s="97"/>
      <c r="D34" s="98"/>
      <c r="E34" s="98"/>
      <c r="F34" s="90"/>
      <c r="I34" s="98"/>
      <c r="J34" s="33"/>
      <c r="L34" s="98"/>
    </row>
    <row r="77" spans="4:4">
      <c r="D77" s="37">
        <f>VPN!H8</f>
        <v>0</v>
      </c>
    </row>
  </sheetData>
  <customSheetViews>
    <customSheetView guid="{B9F63820-5C32-455A-BC9D-0BE84D6B0867}" scale="80" showGridLines="0" state="hidden">
      <pane ySplit="7" topLeftCell="A8" activePane="bottomLeft" state="frozen"/>
      <selection pane="bottomLeft" sqref="A1:K15"/>
      <pageMargins left="0.75" right="0.75" top="1" bottom="1" header="0.5" footer="0.5"/>
      <pageSetup scale="47" orientation="portrait" r:id="rId1"/>
      <headerFooter alignWithMargins="0"/>
    </customSheetView>
    <customSheetView guid="{7015FC6D-0680-4B00-AA0E-B83DA1D0B666}" scale="80" showPageBreaks="1" showGridLines="0" printArea="1">
      <pane ySplit="7" topLeftCell="A8" activePane="bottomLeft" state="frozen"/>
      <selection pane="bottomLeft" activeCell="I11" sqref="I9:I11"/>
      <pageMargins left="0.75" right="0.75" top="1" bottom="1" header="0.5" footer="0.5"/>
      <pageSetup scale="47" orientation="portrait" r:id="rId2"/>
      <headerFooter alignWithMargins="0"/>
    </customSheetView>
    <customSheetView guid="{5FCC9217-B3E9-4B91-A943-5F21728EBEE9}" scale="80" showPageBreaks="1" showGridLines="0" printArea="1">
      <pane ySplit="7" topLeftCell="A47" activePane="bottomLeft" state="frozen"/>
      <selection pane="bottomLeft" activeCell="K71" sqref="K71"/>
      <pageMargins left="0.75" right="0.75" top="1" bottom="1" header="0.5" footer="0.5"/>
      <pageSetup scale="47" orientation="portrait" r:id="rId3"/>
      <headerFooter alignWithMargins="0"/>
    </customSheetView>
    <customSheetView guid="{F3648BCD-1CED-4BBB-AE63-37BDB925883F}" scale="80" showGridLines="0">
      <pane ySplit="7" topLeftCell="A8" activePane="bottomLeft" state="frozen"/>
      <selection pane="bottomLeft" activeCell="N12" sqref="N12"/>
      <pageMargins left="0.75" right="0.75" top="1" bottom="1" header="0.5" footer="0.5"/>
      <pageSetup scale="47" orientation="portrait" r:id="rId4"/>
      <headerFooter alignWithMargins="0"/>
    </customSheetView>
  </customSheetViews>
  <mergeCells count="12">
    <mergeCell ref="B11:M11"/>
    <mergeCell ref="B3:M3"/>
    <mergeCell ref="B24:M24"/>
    <mergeCell ref="F13:F14"/>
    <mergeCell ref="B8:M8"/>
    <mergeCell ref="B9:M9"/>
    <mergeCell ref="B10:M10"/>
    <mergeCell ref="C13:E13"/>
    <mergeCell ref="G13:I13"/>
    <mergeCell ref="J13:K13"/>
    <mergeCell ref="L13:M13"/>
    <mergeCell ref="B13:B14"/>
  </mergeCells>
  <pageMargins left="0.25" right="0.25" top="0.75" bottom="0.75" header="0.3" footer="0.3"/>
  <pageSetup scale="47" orientation="portrait" r:id="rId5"/>
  <headerFooter alignWithMargins="0"/>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0000"/>
    <pageSetUpPr fitToPage="1"/>
  </sheetPr>
  <dimension ref="B1:T59"/>
  <sheetViews>
    <sheetView showGridLines="0" zoomScale="80" zoomScaleNormal="80" zoomScaleSheetLayoutView="90" workbookViewId="0">
      <pane ySplit="13" topLeftCell="A14" activePane="bottomLeft" state="frozen"/>
      <selection pane="bottomLeft" activeCell="B52" sqref="B52:G52"/>
    </sheetView>
  </sheetViews>
  <sheetFormatPr baseColWidth="10" defaultColWidth="11.44140625" defaultRowHeight="14.4"/>
  <cols>
    <col min="1" max="1" width="1.88671875" style="69" customWidth="1"/>
    <col min="2" max="2" width="52.5546875" style="192" customWidth="1"/>
    <col min="3" max="3" width="17" style="192" bestFit="1" customWidth="1"/>
    <col min="4" max="4" width="10.44140625" style="192" customWidth="1"/>
    <col min="5" max="5" width="18.109375" style="192" customWidth="1"/>
    <col min="6" max="6" width="2.5546875" style="192" customWidth="1"/>
    <col min="7" max="7" width="19.77734375" style="235" customWidth="1"/>
    <col min="8" max="8" width="19.77734375" style="69" customWidth="1"/>
    <col min="9" max="9" width="5.109375" style="69" customWidth="1"/>
    <col min="10" max="10" width="17.21875" style="69" bestFit="1" customWidth="1"/>
    <col min="11" max="11" width="18.88671875" style="69" bestFit="1" customWidth="1"/>
    <col min="12" max="16384" width="11.44140625" style="69"/>
  </cols>
  <sheetData>
    <row r="1" spans="2:20" s="37" customFormat="1" ht="10.199999999999999" customHeight="1"/>
    <row r="2" spans="2:20" s="37" customFormat="1">
      <c r="B2" s="32"/>
      <c r="C2" s="32"/>
      <c r="D2" s="32"/>
      <c r="E2" s="32"/>
      <c r="F2" s="32"/>
      <c r="G2" s="32"/>
      <c r="H2" s="32"/>
      <c r="I2" s="32"/>
      <c r="J2" s="32"/>
      <c r="K2" s="32"/>
      <c r="L2" s="32"/>
      <c r="M2" s="32"/>
      <c r="N2" s="32"/>
      <c r="O2" s="32"/>
      <c r="P2" s="32"/>
      <c r="Q2" s="32"/>
      <c r="R2" s="32"/>
      <c r="S2" s="32"/>
      <c r="T2" s="32"/>
    </row>
    <row r="3" spans="2:20" s="37" customFormat="1">
      <c r="B3" s="32"/>
      <c r="C3" s="32"/>
      <c r="D3" s="32"/>
      <c r="E3" s="32"/>
      <c r="F3" s="32"/>
      <c r="G3" s="32"/>
      <c r="H3" s="32"/>
      <c r="I3" s="32"/>
      <c r="J3" s="32"/>
      <c r="K3" s="32"/>
      <c r="L3" s="32"/>
      <c r="M3" s="32"/>
      <c r="N3" s="32"/>
      <c r="O3" s="32"/>
      <c r="P3" s="32"/>
      <c r="Q3" s="32"/>
      <c r="R3" s="32"/>
      <c r="S3" s="32"/>
      <c r="T3" s="32"/>
    </row>
    <row r="4" spans="2:20" s="37" customFormat="1">
      <c r="B4" s="32"/>
      <c r="C4" s="32"/>
      <c r="D4" s="32"/>
      <c r="E4" s="32"/>
      <c r="F4" s="32"/>
      <c r="G4" s="32"/>
      <c r="H4" s="32"/>
      <c r="I4" s="32"/>
      <c r="J4" s="32"/>
      <c r="K4" s="32"/>
      <c r="L4" s="32"/>
      <c r="M4" s="32"/>
      <c r="N4" s="32"/>
      <c r="O4" s="32"/>
      <c r="P4" s="32"/>
      <c r="Q4" s="32"/>
      <c r="R4" s="32"/>
      <c r="S4" s="32"/>
      <c r="T4" s="32"/>
    </row>
    <row r="5" spans="2:20" s="37" customFormat="1">
      <c r="B5" s="32"/>
      <c r="C5" s="32"/>
      <c r="D5" s="32"/>
      <c r="E5" s="32"/>
      <c r="F5" s="32"/>
      <c r="G5" s="32"/>
      <c r="H5" s="32"/>
      <c r="I5" s="32"/>
      <c r="J5" s="32"/>
      <c r="K5" s="32"/>
      <c r="L5" s="32"/>
      <c r="M5" s="32"/>
      <c r="N5" s="32"/>
      <c r="O5" s="32"/>
      <c r="P5" s="32"/>
      <c r="Q5" s="32"/>
      <c r="R5" s="32"/>
      <c r="S5" s="32"/>
      <c r="T5" s="32"/>
    </row>
    <row r="6" spans="2:20" s="37" customFormat="1">
      <c r="B6" s="32"/>
      <c r="C6" s="32"/>
      <c r="D6" s="32"/>
      <c r="E6" s="32"/>
      <c r="F6" s="32"/>
      <c r="G6" s="32"/>
      <c r="H6" s="32"/>
      <c r="I6" s="32"/>
      <c r="J6" s="32"/>
      <c r="K6" s="32"/>
      <c r="L6" s="32"/>
      <c r="M6" s="32"/>
      <c r="N6" s="32"/>
      <c r="O6" s="32"/>
      <c r="P6" s="32"/>
      <c r="Q6" s="32"/>
      <c r="R6" s="32"/>
      <c r="S6" s="32"/>
      <c r="T6" s="32"/>
    </row>
    <row r="7" spans="2:20" s="37" customFormat="1">
      <c r="B7" s="32"/>
      <c r="C7" s="32"/>
      <c r="D7" s="32"/>
      <c r="E7" s="32"/>
      <c r="F7" s="32"/>
      <c r="G7" s="32"/>
      <c r="H7" s="32"/>
      <c r="I7" s="32"/>
      <c r="J7" s="32"/>
      <c r="K7" s="32"/>
      <c r="L7" s="32"/>
      <c r="M7" s="32"/>
      <c r="N7" s="32"/>
      <c r="O7" s="32"/>
      <c r="P7" s="32"/>
      <c r="Q7" s="32"/>
      <c r="R7" s="32"/>
      <c r="S7" s="32"/>
      <c r="T7" s="32"/>
    </row>
    <row r="8" spans="2:20">
      <c r="B8" s="103" t="str">
        <f>+BG!B8</f>
        <v>ATLAS CASA DE BOLSA S.A.</v>
      </c>
      <c r="C8" s="103"/>
      <c r="D8" s="103"/>
      <c r="E8" s="103"/>
      <c r="F8" s="103"/>
      <c r="G8" s="103"/>
      <c r="H8" s="236"/>
      <c r="I8" s="217"/>
    </row>
    <row r="9" spans="2:20">
      <c r="B9" s="103" t="s">
        <v>164</v>
      </c>
      <c r="C9" s="103"/>
      <c r="D9" s="103"/>
      <c r="E9" s="103"/>
      <c r="F9" s="103"/>
      <c r="G9" s="103"/>
      <c r="H9" s="236"/>
      <c r="I9" s="217"/>
    </row>
    <row r="10" spans="2:20">
      <c r="B10" s="103" t="str">
        <f>+EERR!B10</f>
        <v xml:space="preserve">POR EL PERIODO DEL 01 DE ENERO DE 2023 AL 30 DE JUNIO DE 2023 PRESENTADO EN FORMA COMPARATIVA CON EL MISMO PERIODO DEL EJERCICIO ANTERIOR </v>
      </c>
      <c r="C10" s="103"/>
      <c r="D10" s="103"/>
      <c r="E10" s="103"/>
      <c r="F10" s="103"/>
      <c r="G10" s="103"/>
      <c r="H10" s="236"/>
      <c r="I10" s="217"/>
    </row>
    <row r="11" spans="2:20">
      <c r="B11" s="103" t="str">
        <f>+BG!B11</f>
        <v>(*) En Guaraníes</v>
      </c>
      <c r="C11" s="103"/>
      <c r="D11" s="103"/>
      <c r="E11" s="103"/>
      <c r="F11" s="103"/>
      <c r="G11" s="103"/>
      <c r="H11" s="236"/>
      <c r="I11" s="217"/>
    </row>
    <row r="12" spans="2:20">
      <c r="B12" s="101"/>
      <c r="C12" s="101"/>
      <c r="D12" s="101"/>
      <c r="E12" s="101"/>
      <c r="F12" s="101"/>
      <c r="G12" s="101"/>
      <c r="H12" s="217"/>
      <c r="I12" s="217"/>
    </row>
    <row r="13" spans="2:20" ht="37.799999999999997" customHeight="1">
      <c r="B13" s="237"/>
      <c r="C13" s="238"/>
      <c r="D13" s="238"/>
      <c r="E13" s="239"/>
      <c r="F13" s="239"/>
      <c r="G13" s="105">
        <f>+EERR!F13</f>
        <v>45107</v>
      </c>
      <c r="H13" s="105">
        <f>+EERR!G13</f>
        <v>44742</v>
      </c>
    </row>
    <row r="14" spans="2:20" ht="31.5" customHeight="1">
      <c r="B14" s="398" t="s">
        <v>45</v>
      </c>
      <c r="C14" s="399"/>
      <c r="D14" s="399"/>
      <c r="E14" s="218"/>
      <c r="F14" s="218"/>
      <c r="G14" s="247"/>
      <c r="H14" s="248"/>
    </row>
    <row r="15" spans="2:20" s="41" customFormat="1">
      <c r="B15" s="240" t="s">
        <v>113</v>
      </c>
      <c r="C15" s="219"/>
      <c r="D15" s="219"/>
      <c r="E15" s="220"/>
      <c r="F15" s="220"/>
      <c r="G15" s="249">
        <v>0</v>
      </c>
      <c r="H15" s="249">
        <v>0</v>
      </c>
    </row>
    <row r="16" spans="2:20" s="41" customFormat="1">
      <c r="B16" s="240" t="s">
        <v>46</v>
      </c>
      <c r="C16" s="219"/>
      <c r="D16" s="219"/>
      <c r="E16" s="220"/>
      <c r="F16" s="220"/>
      <c r="G16" s="249">
        <v>0</v>
      </c>
      <c r="H16" s="249">
        <v>0</v>
      </c>
    </row>
    <row r="17" spans="2:9" s="41" customFormat="1" ht="31.5" customHeight="1">
      <c r="B17" s="396" t="s">
        <v>47</v>
      </c>
      <c r="C17" s="397"/>
      <c r="D17" s="397"/>
      <c r="E17" s="221"/>
      <c r="F17" s="221"/>
      <c r="G17" s="250">
        <f>SUM(G15:G16)</f>
        <v>0</v>
      </c>
      <c r="H17" s="250">
        <v>0</v>
      </c>
    </row>
    <row r="18" spans="2:9" s="41" customFormat="1">
      <c r="B18" s="241" t="s">
        <v>114</v>
      </c>
      <c r="C18" s="222"/>
      <c r="D18" s="222"/>
      <c r="E18" s="221"/>
      <c r="F18" s="221"/>
      <c r="G18" s="250">
        <v>0</v>
      </c>
      <c r="H18" s="250">
        <v>0</v>
      </c>
    </row>
    <row r="19" spans="2:9" s="41" customFormat="1">
      <c r="B19" s="240" t="s">
        <v>115</v>
      </c>
      <c r="C19" s="219"/>
      <c r="D19" s="222"/>
      <c r="E19" s="221"/>
      <c r="F19" s="221"/>
      <c r="G19" s="250">
        <v>0</v>
      </c>
      <c r="H19" s="250">
        <v>0</v>
      </c>
    </row>
    <row r="20" spans="2:9" s="41" customFormat="1">
      <c r="B20" s="241" t="s">
        <v>116</v>
      </c>
      <c r="C20" s="222"/>
      <c r="D20" s="222"/>
      <c r="E20" s="221"/>
      <c r="F20" s="221"/>
      <c r="G20" s="250">
        <f>+G21</f>
        <v>0</v>
      </c>
      <c r="H20" s="250">
        <v>0</v>
      </c>
    </row>
    <row r="21" spans="2:9" s="41" customFormat="1">
      <c r="B21" s="240" t="s">
        <v>48</v>
      </c>
      <c r="C21" s="219"/>
      <c r="D21" s="222"/>
      <c r="E21" s="220"/>
      <c r="F21" s="220"/>
      <c r="G21" s="249">
        <v>0</v>
      </c>
      <c r="H21" s="249">
        <v>0</v>
      </c>
      <c r="I21" s="223"/>
    </row>
    <row r="22" spans="2:9" s="41" customFormat="1">
      <c r="B22" s="396" t="s">
        <v>117</v>
      </c>
      <c r="C22" s="397"/>
      <c r="D22" s="397"/>
      <c r="E22" s="221"/>
      <c r="F22" s="221"/>
      <c r="G22" s="250">
        <f>+G17+G20</f>
        <v>0</v>
      </c>
      <c r="H22" s="250">
        <v>0</v>
      </c>
      <c r="I22" s="223"/>
    </row>
    <row r="23" spans="2:9" s="41" customFormat="1">
      <c r="B23" s="240" t="s">
        <v>62</v>
      </c>
      <c r="C23" s="219"/>
      <c r="D23" s="222"/>
      <c r="E23" s="220"/>
      <c r="F23" s="220"/>
      <c r="G23" s="249">
        <v>0</v>
      </c>
      <c r="H23" s="249">
        <v>0</v>
      </c>
      <c r="I23" s="223"/>
    </row>
    <row r="24" spans="2:9" s="41" customFormat="1">
      <c r="B24" s="241" t="s">
        <v>49</v>
      </c>
      <c r="C24" s="222"/>
      <c r="D24" s="222"/>
      <c r="E24" s="221"/>
      <c r="F24" s="221"/>
      <c r="G24" s="250">
        <f>SUM(G22:G23)</f>
        <v>0</v>
      </c>
      <c r="H24" s="250">
        <v>0</v>
      </c>
      <c r="I24" s="223"/>
    </row>
    <row r="25" spans="2:9" s="41" customFormat="1">
      <c r="B25" s="241"/>
      <c r="C25" s="222"/>
      <c r="D25" s="222"/>
      <c r="E25" s="221"/>
      <c r="F25" s="221"/>
      <c r="G25" s="250"/>
      <c r="H25" s="250"/>
      <c r="I25" s="223"/>
    </row>
    <row r="26" spans="2:9" s="41" customFormat="1" ht="31.5" customHeight="1">
      <c r="B26" s="398" t="s">
        <v>50</v>
      </c>
      <c r="C26" s="399"/>
      <c r="D26" s="399"/>
      <c r="E26" s="224"/>
      <c r="F26" s="224"/>
      <c r="G26" s="251"/>
      <c r="H26" s="251"/>
      <c r="I26" s="223"/>
    </row>
    <row r="27" spans="2:9" s="41" customFormat="1">
      <c r="B27" s="242" t="s">
        <v>118</v>
      </c>
      <c r="C27" s="225"/>
      <c r="D27" s="222"/>
      <c r="E27" s="220"/>
      <c r="F27" s="220"/>
      <c r="G27" s="249">
        <v>-1003000000</v>
      </c>
      <c r="H27" s="249">
        <v>0</v>
      </c>
      <c r="I27" s="223"/>
    </row>
    <row r="28" spans="2:9" s="41" customFormat="1">
      <c r="B28" s="242" t="s">
        <v>119</v>
      </c>
      <c r="C28" s="225"/>
      <c r="D28" s="222"/>
      <c r="E28" s="220"/>
      <c r="F28" s="220"/>
      <c r="G28" s="249">
        <v>0</v>
      </c>
      <c r="H28" s="249">
        <v>0</v>
      </c>
      <c r="I28" s="223"/>
    </row>
    <row r="29" spans="2:9" s="41" customFormat="1">
      <c r="B29" s="242" t="s">
        <v>120</v>
      </c>
      <c r="C29" s="225"/>
      <c r="D29" s="222"/>
      <c r="E29" s="220"/>
      <c r="F29" s="220"/>
      <c r="G29" s="249">
        <v>0</v>
      </c>
      <c r="H29" s="249">
        <v>0</v>
      </c>
      <c r="I29" s="223"/>
    </row>
    <row r="30" spans="2:9" s="41" customFormat="1">
      <c r="B30" s="240" t="s">
        <v>294</v>
      </c>
      <c r="C30" s="219"/>
      <c r="D30" s="219"/>
      <c r="E30" s="220"/>
      <c r="F30" s="220"/>
      <c r="G30" s="249">
        <v>0</v>
      </c>
      <c r="H30" s="249">
        <v>0</v>
      </c>
      <c r="I30" s="223"/>
    </row>
    <row r="31" spans="2:9" s="41" customFormat="1">
      <c r="B31" s="401" t="s">
        <v>121</v>
      </c>
      <c r="C31" s="402"/>
      <c r="D31" s="402"/>
      <c r="E31" s="220"/>
      <c r="F31" s="220"/>
      <c r="G31" s="249">
        <v>0</v>
      </c>
      <c r="H31" s="249">
        <v>0</v>
      </c>
      <c r="I31" s="223"/>
    </row>
    <row r="32" spans="2:9" s="41" customFormat="1">
      <c r="B32" s="240" t="s">
        <v>122</v>
      </c>
      <c r="C32" s="219"/>
      <c r="D32" s="219"/>
      <c r="E32" s="220"/>
      <c r="F32" s="220"/>
      <c r="G32" s="249">
        <v>0</v>
      </c>
      <c r="H32" s="249">
        <v>0</v>
      </c>
    </row>
    <row r="33" spans="2:12" s="41" customFormat="1" ht="15.6" customHeight="1">
      <c r="B33" s="240" t="s">
        <v>51</v>
      </c>
      <c r="C33" s="219"/>
      <c r="D33" s="219"/>
      <c r="E33" s="220"/>
      <c r="F33" s="220"/>
      <c r="G33" s="249">
        <v>0</v>
      </c>
      <c r="H33" s="249">
        <v>0</v>
      </c>
    </row>
    <row r="34" spans="2:12" s="41" customFormat="1">
      <c r="B34" s="240" t="s">
        <v>123</v>
      </c>
      <c r="C34" s="219"/>
      <c r="D34" s="219"/>
      <c r="E34" s="220"/>
      <c r="F34" s="220"/>
      <c r="G34" s="249">
        <v>0</v>
      </c>
      <c r="H34" s="249">
        <v>0</v>
      </c>
    </row>
    <row r="35" spans="2:12" s="41" customFormat="1">
      <c r="B35" s="243" t="s">
        <v>124</v>
      </c>
      <c r="C35" s="222"/>
      <c r="D35" s="222"/>
      <c r="E35" s="221"/>
      <c r="F35" s="221"/>
      <c r="G35" s="250">
        <f>SUM(G27:G34)</f>
        <v>-1003000000</v>
      </c>
      <c r="H35" s="250">
        <v>0</v>
      </c>
    </row>
    <row r="36" spans="2:12" s="41" customFormat="1" ht="7.5" customHeight="1">
      <c r="B36" s="241"/>
      <c r="C36" s="222"/>
      <c r="D36" s="222"/>
      <c r="E36" s="220"/>
      <c r="F36" s="220"/>
      <c r="G36" s="249"/>
      <c r="H36" s="249"/>
    </row>
    <row r="37" spans="2:12" s="41" customFormat="1" ht="31.5" customHeight="1">
      <c r="B37" s="398" t="s">
        <v>52</v>
      </c>
      <c r="C37" s="399"/>
      <c r="D37" s="399"/>
      <c r="E37" s="220"/>
      <c r="F37" s="220"/>
      <c r="G37" s="249"/>
      <c r="H37" s="249"/>
    </row>
    <row r="38" spans="2:12" s="41" customFormat="1">
      <c r="B38" s="240" t="s">
        <v>125</v>
      </c>
      <c r="C38" s="219"/>
      <c r="D38" s="219"/>
      <c r="E38" s="220"/>
      <c r="F38" s="220"/>
      <c r="G38" s="250">
        <v>5000000000</v>
      </c>
      <c r="H38" s="249">
        <v>0</v>
      </c>
    </row>
    <row r="39" spans="2:12" s="41" customFormat="1">
      <c r="B39" s="240" t="s">
        <v>53</v>
      </c>
      <c r="C39" s="219"/>
      <c r="D39" s="219"/>
      <c r="E39" s="220"/>
      <c r="F39" s="220"/>
      <c r="G39" s="249">
        <v>0</v>
      </c>
      <c r="H39" s="249">
        <v>0</v>
      </c>
    </row>
    <row r="40" spans="2:12" s="41" customFormat="1">
      <c r="B40" s="240" t="s">
        <v>126</v>
      </c>
      <c r="C40" s="219"/>
      <c r="D40" s="219"/>
      <c r="E40" s="220"/>
      <c r="F40" s="220"/>
      <c r="G40" s="249">
        <v>0</v>
      </c>
      <c r="H40" s="249">
        <v>0</v>
      </c>
      <c r="I40" s="226"/>
    </row>
    <row r="41" spans="2:12" s="41" customFormat="1">
      <c r="B41" s="240" t="s">
        <v>61</v>
      </c>
      <c r="C41" s="219"/>
      <c r="D41" s="219"/>
      <c r="E41" s="220"/>
      <c r="F41" s="220"/>
      <c r="G41" s="249">
        <v>0</v>
      </c>
      <c r="H41" s="249">
        <v>0</v>
      </c>
      <c r="I41" s="227"/>
    </row>
    <row r="42" spans="2:12" s="41" customFormat="1">
      <c r="B42" s="241" t="s">
        <v>54</v>
      </c>
      <c r="C42" s="222"/>
      <c r="D42" s="222"/>
      <c r="E42" s="221"/>
      <c r="F42" s="221"/>
      <c r="G42" s="250">
        <f>SUM(G38:G41)</f>
        <v>5000000000</v>
      </c>
      <c r="H42" s="250">
        <v>0</v>
      </c>
      <c r="I42" s="227"/>
      <c r="J42" s="155"/>
      <c r="K42" s="155"/>
      <c r="L42" s="155"/>
    </row>
    <row r="43" spans="2:12" s="41" customFormat="1" ht="9.6" customHeight="1">
      <c r="B43" s="241"/>
      <c r="C43" s="222"/>
      <c r="D43" s="222"/>
      <c r="E43" s="221"/>
      <c r="F43" s="221"/>
      <c r="G43" s="250"/>
      <c r="H43" s="251"/>
      <c r="I43" s="227"/>
      <c r="J43" s="155"/>
      <c r="K43" s="155"/>
      <c r="L43" s="155"/>
    </row>
    <row r="44" spans="2:12" s="41" customFormat="1">
      <c r="B44" s="240" t="s">
        <v>172</v>
      </c>
      <c r="C44" s="219"/>
      <c r="D44" s="219"/>
      <c r="E44" s="220"/>
      <c r="F44" s="220"/>
      <c r="G44" s="249">
        <v>0</v>
      </c>
      <c r="H44" s="249">
        <v>0</v>
      </c>
      <c r="I44" s="227"/>
    </row>
    <row r="45" spans="2:12" s="41" customFormat="1" ht="9" customHeight="1">
      <c r="B45" s="240"/>
      <c r="C45" s="219"/>
      <c r="D45" s="219"/>
      <c r="E45" s="220"/>
      <c r="F45" s="220"/>
      <c r="G45" s="249"/>
      <c r="H45" s="249"/>
      <c r="I45" s="227"/>
    </row>
    <row r="46" spans="2:12" s="41" customFormat="1">
      <c r="B46" s="396" t="s">
        <v>55</v>
      </c>
      <c r="C46" s="397"/>
      <c r="D46" s="397"/>
      <c r="E46" s="221"/>
      <c r="F46" s="221"/>
      <c r="G46" s="250">
        <f>+G24+G35+G42+G44</f>
        <v>3997000000</v>
      </c>
      <c r="H46" s="250">
        <v>0</v>
      </c>
      <c r="J46" s="155"/>
      <c r="K46" s="155"/>
      <c r="L46" s="155"/>
    </row>
    <row r="47" spans="2:12" s="41" customFormat="1">
      <c r="B47" s="241" t="s">
        <v>56</v>
      </c>
      <c r="C47" s="222"/>
      <c r="D47" s="222"/>
      <c r="E47" s="220"/>
      <c r="F47" s="220"/>
      <c r="G47" s="249">
        <f>+H48</f>
        <v>0</v>
      </c>
      <c r="H47" s="249">
        <v>0</v>
      </c>
      <c r="J47" s="155"/>
      <c r="K47" s="155"/>
      <c r="L47" s="155"/>
    </row>
    <row r="48" spans="2:12" s="41" customFormat="1">
      <c r="B48" s="244" t="s">
        <v>277</v>
      </c>
      <c r="C48" s="245"/>
      <c r="D48" s="245"/>
      <c r="E48" s="246"/>
      <c r="F48" s="246"/>
      <c r="G48" s="252">
        <f>+G46+G47</f>
        <v>3997000000</v>
      </c>
      <c r="H48" s="252">
        <v>0</v>
      </c>
      <c r="J48" s="228"/>
      <c r="K48" s="228"/>
      <c r="L48" s="155"/>
    </row>
    <row r="49" spans="2:12" s="41" customFormat="1">
      <c r="B49" s="222"/>
      <c r="C49" s="222"/>
      <c r="D49" s="222"/>
      <c r="E49" s="229"/>
      <c r="F49" s="229"/>
      <c r="G49" s="229"/>
      <c r="H49" s="229"/>
      <c r="J49" s="230"/>
      <c r="L49" s="155"/>
    </row>
    <row r="50" spans="2:12" s="41" customFormat="1">
      <c r="B50" s="231"/>
      <c r="H50" s="230"/>
      <c r="J50" s="155"/>
    </row>
    <row r="51" spans="2:12" s="41" customFormat="1" ht="9" customHeight="1">
      <c r="B51" s="231"/>
      <c r="H51" s="230"/>
      <c r="J51" s="155"/>
    </row>
    <row r="52" spans="2:12" s="41" customFormat="1">
      <c r="B52" s="400" t="s">
        <v>478</v>
      </c>
      <c r="C52" s="400"/>
      <c r="D52" s="400"/>
      <c r="E52" s="400"/>
      <c r="F52" s="400"/>
      <c r="G52" s="400"/>
      <c r="H52" s="233"/>
      <c r="I52" s="233"/>
      <c r="J52" s="155"/>
    </row>
    <row r="53" spans="2:12" s="41" customFormat="1">
      <c r="B53" s="232"/>
      <c r="C53" s="232"/>
      <c r="D53" s="232"/>
      <c r="E53" s="232"/>
      <c r="F53" s="232"/>
      <c r="G53" s="232"/>
      <c r="H53" s="233"/>
      <c r="I53" s="233"/>
      <c r="J53" s="155"/>
    </row>
    <row r="54" spans="2:12" s="41" customFormat="1">
      <c r="B54" s="232"/>
      <c r="C54" s="232"/>
      <c r="D54" s="232"/>
      <c r="E54" s="232"/>
      <c r="F54" s="232"/>
      <c r="G54" s="232"/>
      <c r="H54" s="233"/>
      <c r="I54" s="233"/>
      <c r="J54" s="155"/>
    </row>
    <row r="55" spans="2:12">
      <c r="E55" s="69"/>
      <c r="F55" s="69"/>
      <c r="G55" s="69"/>
      <c r="H55" s="180"/>
      <c r="I55" s="180"/>
      <c r="J55" s="180"/>
    </row>
    <row r="56" spans="2:12">
      <c r="E56" s="234"/>
      <c r="F56" s="234"/>
      <c r="G56" s="69"/>
      <c r="H56" s="41"/>
    </row>
    <row r="57" spans="2:12">
      <c r="E57" s="69"/>
      <c r="F57" s="69"/>
      <c r="G57" s="69"/>
      <c r="H57" s="41"/>
    </row>
    <row r="58" spans="2:12">
      <c r="B58" s="91"/>
      <c r="C58" s="92"/>
      <c r="D58" s="92"/>
      <c r="E58" s="92"/>
      <c r="F58" s="93"/>
      <c r="G58" s="69"/>
      <c r="H58" s="41"/>
    </row>
    <row r="59" spans="2:12">
      <c r="B59" s="97"/>
      <c r="C59" s="98"/>
      <c r="D59" s="98"/>
      <c r="E59" s="98"/>
      <c r="F59" s="90"/>
      <c r="G59" s="69"/>
      <c r="H59" s="41"/>
    </row>
  </sheetData>
  <customSheetViews>
    <customSheetView guid="{B9F63820-5C32-455A-BC9D-0BE84D6B0867}" scale="80" showGridLines="0" fitToPage="1" hiddenRows="1" state="hidden">
      <pane ySplit="7" topLeftCell="A25" activePane="bottomLeft" state="frozen"/>
      <selection pane="bottomLeft" activeCell="B2" sqref="B2:G44"/>
      <pageMargins left="0.7" right="0.7" top="0.75" bottom="0.75" header="0.3" footer="0.3"/>
      <pageSetup paperSize="9" scale="71" fitToHeight="0" orientation="portrait" r:id="rId1"/>
    </customSheetView>
    <customSheetView guid="{7015FC6D-0680-4B00-AA0E-B83DA1D0B666}" scale="80" showPageBreaks="1" showGridLines="0" fitToPage="1" printArea="1" hiddenRows="1">
      <pane ySplit="7" topLeftCell="A25" activePane="bottomLeft" state="frozen"/>
      <selection pane="bottomLeft" activeCell="B2" sqref="B2:G44"/>
      <pageMargins left="0.7" right="0.7" top="0.75" bottom="0.75" header="0.3" footer="0.3"/>
      <pageSetup paperSize="9" scale="71" fitToHeight="0" orientation="portrait" r:id="rId2"/>
    </customSheetView>
    <customSheetView guid="{5FCC9217-B3E9-4B91-A943-5F21728EBEE9}" scale="80" showPageBreaks="1" showGridLines="0" fitToPage="1" printArea="1" hiddenRows="1">
      <pane ySplit="7" topLeftCell="A33" activePane="bottomLeft" state="frozen"/>
      <selection pane="bottomLeft" activeCell="B7" sqref="B7:F42"/>
      <pageMargins left="0.7" right="0.7" top="0.75" bottom="0.75" header="0.3" footer="0.3"/>
      <pageSetup paperSize="9" scale="71" fitToHeight="0" orientation="portrait" r:id="rId3"/>
    </customSheetView>
    <customSheetView guid="{F3648BCD-1CED-4BBB-AE63-37BDB925883F}" scale="80" showGridLines="0" fitToPage="1" hiddenRows="1">
      <pane ySplit="7" topLeftCell="A25" activePane="bottomLeft" state="frozen"/>
      <selection pane="bottomLeft" activeCell="B2" sqref="B2:G44"/>
      <pageMargins left="0.7" right="0.7" top="0.75" bottom="0.75" header="0.3" footer="0.3"/>
      <pageSetup paperSize="9" scale="71" fitToHeight="0" orientation="portrait" r:id="rId4"/>
    </customSheetView>
  </customSheetViews>
  <mergeCells count="8">
    <mergeCell ref="B46:D46"/>
    <mergeCell ref="B14:D14"/>
    <mergeCell ref="B52:G52"/>
    <mergeCell ref="B17:D17"/>
    <mergeCell ref="B22:D22"/>
    <mergeCell ref="B31:D31"/>
    <mergeCell ref="B37:D37"/>
    <mergeCell ref="B26:D26"/>
  </mergeCells>
  <pageMargins left="0.7" right="0.7" top="0.75" bottom="0.75" header="0.3" footer="0.3"/>
  <pageSetup paperSize="9" scale="30" fitToHeight="0" orientation="portrait" r:id="rId5"/>
  <drawing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0000"/>
  </sheetPr>
  <dimension ref="B1:T301"/>
  <sheetViews>
    <sheetView showGridLines="0" zoomScale="90" zoomScaleNormal="90" zoomScaleSheetLayoutView="90" workbookViewId="0">
      <pane ySplit="10" topLeftCell="A11" activePane="bottomLeft" state="frozen"/>
      <selection pane="bottomLeft" activeCell="B30" sqref="B30:L30"/>
    </sheetView>
  </sheetViews>
  <sheetFormatPr baseColWidth="10" defaultColWidth="11.44140625" defaultRowHeight="14.4"/>
  <cols>
    <col min="1" max="1" width="3.5546875" style="41" customWidth="1"/>
    <col min="2" max="3" width="11.44140625" style="41"/>
    <col min="4" max="4" width="13.5546875" style="41" bestFit="1" customWidth="1"/>
    <col min="5" max="5" width="15" style="41" customWidth="1"/>
    <col min="6" max="6" width="19.6640625" style="41" customWidth="1"/>
    <col min="7" max="7" width="18" style="41" customWidth="1"/>
    <col min="8" max="8" width="13.109375" style="41" customWidth="1"/>
    <col min="9" max="10" width="11.44140625" style="41"/>
    <col min="11" max="11" width="12.5546875" style="41" customWidth="1"/>
    <col min="12" max="12" width="4.44140625" style="41" customWidth="1"/>
    <col min="13" max="14" width="11.44140625" style="41"/>
    <col min="15" max="15" width="36.88671875" style="71" customWidth="1"/>
    <col min="16" max="16" width="29.5546875" style="255" customWidth="1"/>
    <col min="17" max="16384" width="11.44140625" style="41"/>
  </cols>
  <sheetData>
    <row r="1" spans="2:20" s="33" customFormat="1" ht="10.199999999999999" customHeight="1">
      <c r="O1" s="71"/>
    </row>
    <row r="2" spans="2:20" s="33" customFormat="1">
      <c r="B2" s="32"/>
      <c r="C2" s="32"/>
      <c r="D2" s="32"/>
      <c r="E2" s="32"/>
      <c r="F2" s="32"/>
      <c r="G2" s="32"/>
      <c r="H2" s="32"/>
      <c r="I2" s="32"/>
      <c r="J2" s="32"/>
      <c r="K2" s="32"/>
      <c r="L2" s="32"/>
      <c r="M2" s="32"/>
      <c r="N2" s="32"/>
      <c r="O2" s="81"/>
      <c r="P2" s="32"/>
      <c r="Q2" s="32"/>
      <c r="R2" s="32"/>
      <c r="S2" s="32"/>
      <c r="T2" s="32"/>
    </row>
    <row r="3" spans="2:20" s="33" customFormat="1">
      <c r="B3" s="32"/>
      <c r="C3" s="32"/>
      <c r="D3" s="32"/>
      <c r="E3" s="32"/>
      <c r="F3" s="32"/>
      <c r="G3" s="32"/>
      <c r="H3" s="32"/>
      <c r="I3" s="32"/>
      <c r="J3" s="32"/>
      <c r="K3" s="32"/>
      <c r="L3" s="32"/>
      <c r="M3" s="32"/>
      <c r="N3" s="32"/>
      <c r="O3" s="32"/>
      <c r="P3" s="32"/>
      <c r="Q3" s="32"/>
      <c r="R3" s="32"/>
      <c r="S3" s="32"/>
      <c r="T3" s="32"/>
    </row>
    <row r="4" spans="2:20" s="33" customFormat="1">
      <c r="B4" s="32"/>
      <c r="C4" s="32"/>
      <c r="D4" s="32"/>
      <c r="E4" s="32"/>
      <c r="F4" s="32"/>
      <c r="G4" s="32"/>
      <c r="H4" s="32"/>
      <c r="I4" s="32"/>
      <c r="J4" s="32"/>
      <c r="K4" s="32"/>
      <c r="L4" s="32"/>
      <c r="M4" s="32"/>
      <c r="O4" s="71"/>
    </row>
    <row r="5" spans="2:20" s="33" customFormat="1">
      <c r="B5" s="32"/>
      <c r="C5" s="32"/>
      <c r="D5" s="32"/>
      <c r="E5" s="32"/>
      <c r="F5" s="32"/>
      <c r="G5" s="32"/>
      <c r="H5" s="32"/>
      <c r="I5" s="32"/>
      <c r="J5" s="32"/>
      <c r="K5" s="32"/>
      <c r="L5" s="32"/>
      <c r="M5" s="32"/>
      <c r="O5" s="71"/>
    </row>
    <row r="6" spans="2:20" s="33" customFormat="1">
      <c r="B6" s="32"/>
      <c r="C6" s="32"/>
      <c r="D6" s="32"/>
      <c r="E6" s="32"/>
      <c r="F6" s="32"/>
      <c r="G6" s="32"/>
      <c r="H6" s="32"/>
      <c r="I6" s="32"/>
      <c r="J6" s="32"/>
      <c r="K6" s="32"/>
      <c r="L6" s="32"/>
      <c r="M6" s="32"/>
      <c r="O6" s="71"/>
    </row>
    <row r="7" spans="2:20" s="33" customFormat="1" ht="20.399999999999999" customHeight="1">
      <c r="B7" s="86"/>
      <c r="C7" s="86"/>
      <c r="D7" s="86"/>
      <c r="E7" s="86"/>
      <c r="F7" s="86"/>
      <c r="G7" s="86"/>
      <c r="H7" s="86"/>
      <c r="I7" s="86"/>
      <c r="J7" s="86"/>
      <c r="K7" s="86"/>
      <c r="L7" s="86"/>
      <c r="M7" s="86"/>
      <c r="N7" s="86"/>
      <c r="O7" s="68"/>
      <c r="P7" s="86"/>
      <c r="Q7" s="86"/>
      <c r="R7" s="86"/>
      <c r="S7" s="86"/>
      <c r="T7" s="86"/>
    </row>
    <row r="8" spans="2:20" ht="19.2" customHeight="1">
      <c r="B8" s="404" t="s">
        <v>344</v>
      </c>
      <c r="C8" s="404"/>
      <c r="D8" s="404"/>
      <c r="E8" s="404"/>
      <c r="F8" s="404"/>
      <c r="G8" s="404"/>
      <c r="H8" s="404"/>
      <c r="I8" s="404"/>
      <c r="J8" s="404"/>
      <c r="K8" s="404"/>
      <c r="L8" s="404"/>
      <c r="M8" s="60"/>
    </row>
    <row r="9" spans="2:20" ht="19.2" customHeight="1">
      <c r="B9" s="404" t="s">
        <v>435</v>
      </c>
      <c r="C9" s="404"/>
      <c r="D9" s="404"/>
      <c r="E9" s="404"/>
      <c r="F9" s="404"/>
      <c r="G9" s="404"/>
      <c r="H9" s="404"/>
      <c r="I9" s="404"/>
      <c r="J9" s="404"/>
      <c r="K9" s="404"/>
      <c r="L9" s="404"/>
      <c r="M9" s="60"/>
    </row>
    <row r="10" spans="2:20" ht="19.2" customHeight="1">
      <c r="B10" s="405" t="s">
        <v>403</v>
      </c>
      <c r="C10" s="405"/>
      <c r="D10" s="405"/>
      <c r="E10" s="405"/>
      <c r="F10" s="405"/>
      <c r="G10" s="405"/>
      <c r="H10" s="405"/>
      <c r="I10" s="405"/>
      <c r="J10" s="405"/>
      <c r="K10" s="405"/>
      <c r="L10" s="405"/>
      <c r="M10" s="60"/>
    </row>
    <row r="11" spans="2:20">
      <c r="P11" s="256"/>
    </row>
    <row r="12" spans="2:20">
      <c r="B12" s="60" t="s">
        <v>250</v>
      </c>
      <c r="P12" s="256"/>
    </row>
    <row r="13" spans="2:20" s="225" customFormat="1" ht="42" customHeight="1">
      <c r="B13" s="403" t="s">
        <v>436</v>
      </c>
      <c r="C13" s="403"/>
      <c r="D13" s="403"/>
      <c r="E13" s="403"/>
      <c r="F13" s="403"/>
      <c r="G13" s="403"/>
      <c r="H13" s="403"/>
      <c r="I13" s="403"/>
      <c r="J13" s="403"/>
      <c r="K13" s="403"/>
      <c r="L13" s="403"/>
      <c r="M13" s="219"/>
      <c r="O13" s="257"/>
      <c r="P13" s="258"/>
    </row>
    <row r="14" spans="2:20">
      <c r="B14" s="225"/>
      <c r="C14" s="225"/>
      <c r="D14" s="225"/>
      <c r="E14" s="225"/>
      <c r="F14" s="225"/>
      <c r="G14" s="225"/>
      <c r="H14" s="225"/>
      <c r="I14" s="225"/>
      <c r="J14" s="225"/>
      <c r="K14" s="225"/>
    </row>
    <row r="15" spans="2:20">
      <c r="B15" s="60" t="s">
        <v>251</v>
      </c>
    </row>
    <row r="17" spans="2:16">
      <c r="B17" s="60" t="s">
        <v>171</v>
      </c>
    </row>
    <row r="18" spans="2:16" ht="9" customHeight="1"/>
    <row r="19" spans="2:16" s="225" customFormat="1" ht="76.2" customHeight="1">
      <c r="B19" s="403" t="s">
        <v>437</v>
      </c>
      <c r="C19" s="403"/>
      <c r="D19" s="403"/>
      <c r="E19" s="403"/>
      <c r="F19" s="403"/>
      <c r="G19" s="403"/>
      <c r="H19" s="403"/>
      <c r="I19" s="403"/>
      <c r="J19" s="403"/>
      <c r="K19" s="403"/>
      <c r="L19" s="403"/>
      <c r="M19" s="219"/>
      <c r="O19" s="257"/>
      <c r="P19" s="258"/>
    </row>
    <row r="20" spans="2:16" s="225" customFormat="1" ht="40.200000000000003" customHeight="1">
      <c r="B20" s="403" t="s">
        <v>439</v>
      </c>
      <c r="C20" s="403"/>
      <c r="D20" s="403"/>
      <c r="E20" s="403"/>
      <c r="F20" s="403"/>
      <c r="G20" s="403"/>
      <c r="H20" s="403"/>
      <c r="I20" s="403"/>
      <c r="J20" s="403"/>
      <c r="K20" s="403"/>
      <c r="L20" s="403"/>
      <c r="M20" s="219"/>
      <c r="O20" s="257"/>
      <c r="P20" s="258"/>
    </row>
    <row r="21" spans="2:16" s="225" customFormat="1">
      <c r="O21" s="257"/>
      <c r="P21" s="258"/>
    </row>
    <row r="22" spans="2:16" ht="13.8" customHeight="1">
      <c r="B22" s="253" t="s">
        <v>174</v>
      </c>
    </row>
    <row r="23" spans="2:16" s="225" customFormat="1" ht="42" customHeight="1">
      <c r="B23" s="403" t="s">
        <v>438</v>
      </c>
      <c r="C23" s="403"/>
      <c r="D23" s="403"/>
      <c r="E23" s="403"/>
      <c r="F23" s="403"/>
      <c r="G23" s="403"/>
      <c r="H23" s="403"/>
      <c r="I23" s="403"/>
      <c r="J23" s="403"/>
      <c r="K23" s="403"/>
      <c r="L23" s="403"/>
      <c r="M23" s="219"/>
      <c r="O23" s="257"/>
      <c r="P23" s="258"/>
    </row>
    <row r="24" spans="2:16" s="225" customFormat="1">
      <c r="O24" s="257"/>
      <c r="P24" s="258"/>
    </row>
    <row r="25" spans="2:16" s="225" customFormat="1">
      <c r="O25" s="257"/>
      <c r="P25" s="258"/>
    </row>
    <row r="26" spans="2:16">
      <c r="B26" s="60" t="s">
        <v>252</v>
      </c>
    </row>
    <row r="28" spans="2:16">
      <c r="B28" s="60" t="s">
        <v>175</v>
      </c>
    </row>
    <row r="29" spans="2:16" s="225" customFormat="1" ht="42" customHeight="1">
      <c r="B29" s="403" t="s">
        <v>440</v>
      </c>
      <c r="C29" s="403"/>
      <c r="D29" s="403"/>
      <c r="E29" s="403"/>
      <c r="F29" s="403"/>
      <c r="G29" s="403"/>
      <c r="H29" s="403"/>
      <c r="I29" s="403"/>
      <c r="J29" s="403"/>
      <c r="K29" s="403"/>
      <c r="L29" s="403"/>
      <c r="M29" s="219"/>
      <c r="O29" s="257"/>
      <c r="P29" s="258"/>
    </row>
    <row r="30" spans="2:16" s="225" customFormat="1" ht="79.8" customHeight="1">
      <c r="B30" s="403" t="s">
        <v>441</v>
      </c>
      <c r="C30" s="403"/>
      <c r="D30" s="403"/>
      <c r="E30" s="403"/>
      <c r="F30" s="403"/>
      <c r="G30" s="403"/>
      <c r="H30" s="403"/>
      <c r="I30" s="403"/>
      <c r="J30" s="403"/>
      <c r="K30" s="403"/>
      <c r="L30" s="403"/>
      <c r="M30" s="219"/>
      <c r="O30" s="257"/>
      <c r="P30" s="258"/>
    </row>
    <row r="31" spans="2:16" s="225" customFormat="1" ht="51.6" customHeight="1">
      <c r="B31" s="403" t="s">
        <v>261</v>
      </c>
      <c r="C31" s="403"/>
      <c r="D31" s="403"/>
      <c r="E31" s="403"/>
      <c r="F31" s="403"/>
      <c r="G31" s="403"/>
      <c r="H31" s="403"/>
      <c r="I31" s="403"/>
      <c r="J31" s="403"/>
      <c r="K31" s="403"/>
      <c r="L31" s="403"/>
      <c r="M31" s="219"/>
      <c r="O31" s="257"/>
      <c r="P31" s="258"/>
    </row>
    <row r="32" spans="2:16" ht="16.2" customHeight="1">
      <c r="B32" s="225"/>
      <c r="C32" s="225"/>
      <c r="D32" s="225"/>
      <c r="E32" s="225"/>
      <c r="F32" s="225"/>
      <c r="G32" s="225"/>
      <c r="H32" s="225"/>
      <c r="I32" s="225"/>
      <c r="J32" s="225"/>
      <c r="K32" s="225"/>
    </row>
    <row r="33" spans="2:16">
      <c r="B33" s="60" t="s">
        <v>176</v>
      </c>
      <c r="C33" s="225"/>
      <c r="D33" s="225"/>
      <c r="E33" s="225"/>
      <c r="F33" s="225"/>
      <c r="G33" s="225"/>
      <c r="H33" s="225"/>
      <c r="I33" s="225"/>
      <c r="J33" s="225"/>
      <c r="K33" s="225"/>
    </row>
    <row r="34" spans="2:16" ht="12" customHeight="1">
      <c r="B34" s="60"/>
      <c r="C34" s="225"/>
      <c r="D34" s="225"/>
      <c r="E34" s="225"/>
      <c r="F34" s="225"/>
      <c r="G34" s="225"/>
      <c r="H34" s="225"/>
      <c r="I34" s="225"/>
      <c r="J34" s="225"/>
      <c r="K34" s="225"/>
    </row>
    <row r="35" spans="2:16">
      <c r="B35" s="60" t="s">
        <v>262</v>
      </c>
      <c r="C35" s="225"/>
      <c r="D35" s="225"/>
      <c r="E35" s="225"/>
      <c r="F35" s="225"/>
      <c r="G35" s="225"/>
      <c r="H35" s="225"/>
      <c r="I35" s="225"/>
      <c r="J35" s="225"/>
      <c r="K35" s="225"/>
    </row>
    <row r="36" spans="2:16" s="225" customFormat="1" ht="24.6" customHeight="1">
      <c r="B36" s="403" t="s">
        <v>327</v>
      </c>
      <c r="C36" s="403"/>
      <c r="D36" s="403"/>
      <c r="E36" s="403"/>
      <c r="F36" s="403"/>
      <c r="G36" s="403"/>
      <c r="H36" s="403"/>
      <c r="I36" s="403"/>
      <c r="J36" s="403"/>
      <c r="K36" s="403"/>
      <c r="L36" s="403"/>
      <c r="M36" s="219"/>
      <c r="O36" s="257"/>
      <c r="P36" s="258"/>
    </row>
    <row r="37" spans="2:16" s="225" customFormat="1" ht="36" customHeight="1">
      <c r="B37" s="403" t="s">
        <v>442</v>
      </c>
      <c r="C37" s="403"/>
      <c r="D37" s="403"/>
      <c r="E37" s="403"/>
      <c r="F37" s="403"/>
      <c r="G37" s="403"/>
      <c r="H37" s="403"/>
      <c r="I37" s="403"/>
      <c r="J37" s="403"/>
      <c r="K37" s="403"/>
      <c r="L37" s="403"/>
      <c r="M37" s="219"/>
      <c r="O37" s="257"/>
      <c r="P37" s="258"/>
    </row>
    <row r="38" spans="2:16" ht="12" customHeight="1">
      <c r="B38" s="60"/>
      <c r="C38" s="225"/>
      <c r="D38" s="225"/>
      <c r="E38" s="225"/>
      <c r="F38" s="225"/>
      <c r="G38" s="225"/>
      <c r="H38" s="225"/>
      <c r="I38" s="225"/>
      <c r="J38" s="225"/>
      <c r="K38" s="225"/>
    </row>
    <row r="39" spans="2:16" ht="15.6" customHeight="1">
      <c r="B39" s="60" t="s">
        <v>297</v>
      </c>
      <c r="C39" s="225"/>
      <c r="D39" s="225"/>
      <c r="E39" s="225"/>
      <c r="F39" s="225"/>
      <c r="G39" s="225"/>
      <c r="H39" s="225"/>
      <c r="I39" s="225"/>
      <c r="J39" s="225"/>
      <c r="K39" s="225"/>
    </row>
    <row r="40" spans="2:16" ht="18.600000000000001" customHeight="1">
      <c r="B40" s="260" t="s">
        <v>263</v>
      </c>
      <c r="C40" s="225"/>
      <c r="D40" s="225"/>
      <c r="E40" s="225"/>
      <c r="F40" s="225"/>
      <c r="G40" s="225"/>
      <c r="H40" s="225"/>
      <c r="I40" s="225"/>
      <c r="J40" s="225"/>
      <c r="K40" s="225"/>
    </row>
    <row r="41" spans="2:16" s="225" customFormat="1" ht="64.8" customHeight="1">
      <c r="B41" s="403" t="s">
        <v>443</v>
      </c>
      <c r="C41" s="403"/>
      <c r="D41" s="403"/>
      <c r="E41" s="403"/>
      <c r="F41" s="403"/>
      <c r="G41" s="403"/>
      <c r="H41" s="403"/>
      <c r="I41" s="403"/>
      <c r="J41" s="403"/>
      <c r="K41" s="403"/>
      <c r="L41" s="403"/>
      <c r="M41" s="219"/>
      <c r="O41" s="257"/>
      <c r="P41" s="258"/>
    </row>
    <row r="42" spans="2:16" ht="18.600000000000001" customHeight="1">
      <c r="B42" s="260" t="s">
        <v>264</v>
      </c>
      <c r="C42" s="225"/>
      <c r="D42" s="225"/>
      <c r="E42" s="225"/>
      <c r="F42" s="225"/>
      <c r="G42" s="225"/>
      <c r="H42" s="225"/>
      <c r="I42" s="225"/>
      <c r="J42" s="225"/>
      <c r="K42" s="225"/>
    </row>
    <row r="43" spans="2:16" s="225" customFormat="1" ht="42" customHeight="1">
      <c r="B43" s="403" t="s">
        <v>265</v>
      </c>
      <c r="C43" s="403"/>
      <c r="D43" s="403"/>
      <c r="E43" s="403"/>
      <c r="F43" s="403"/>
      <c r="G43" s="403"/>
      <c r="H43" s="403"/>
      <c r="I43" s="403"/>
      <c r="J43" s="403"/>
      <c r="K43" s="403"/>
      <c r="L43" s="403"/>
      <c r="M43" s="219"/>
      <c r="O43" s="257"/>
      <c r="P43" s="258"/>
    </row>
    <row r="44" spans="2:16">
      <c r="B44" s="225"/>
      <c r="C44" s="225"/>
      <c r="D44" s="225"/>
      <c r="E44" s="225"/>
      <c r="F44" s="225"/>
      <c r="G44" s="225"/>
      <c r="H44" s="225"/>
      <c r="I44" s="225"/>
      <c r="J44" s="225"/>
      <c r="K44" s="225"/>
    </row>
    <row r="45" spans="2:16" ht="16.5" customHeight="1">
      <c r="B45" s="54" t="s">
        <v>444</v>
      </c>
      <c r="C45" s="225"/>
      <c r="D45" s="225"/>
      <c r="E45" s="225"/>
      <c r="F45" s="225"/>
      <c r="G45" s="225"/>
      <c r="H45" s="225"/>
      <c r="I45" s="225"/>
      <c r="J45" s="225"/>
      <c r="K45" s="225"/>
    </row>
    <row r="46" spans="2:16" s="225" customFormat="1" ht="42" customHeight="1">
      <c r="B46" s="403" t="s">
        <v>445</v>
      </c>
      <c r="C46" s="403"/>
      <c r="D46" s="403"/>
      <c r="E46" s="403"/>
      <c r="F46" s="403"/>
      <c r="G46" s="403"/>
      <c r="H46" s="403"/>
      <c r="I46" s="403"/>
      <c r="J46" s="403"/>
      <c r="K46" s="403"/>
      <c r="L46" s="403"/>
      <c r="M46" s="219"/>
      <c r="O46" s="257"/>
      <c r="P46" s="258"/>
    </row>
    <row r="47" spans="2:16" s="225" customFormat="1" ht="42" customHeight="1">
      <c r="B47" s="403" t="s">
        <v>249</v>
      </c>
      <c r="C47" s="403"/>
      <c r="D47" s="403"/>
      <c r="E47" s="403"/>
      <c r="F47" s="403"/>
      <c r="G47" s="403"/>
      <c r="H47" s="403"/>
      <c r="I47" s="403"/>
      <c r="J47" s="403"/>
      <c r="K47" s="403"/>
      <c r="L47" s="403"/>
      <c r="M47" s="219"/>
      <c r="O47" s="257"/>
      <c r="P47" s="258"/>
    </row>
    <row r="48" spans="2:16" ht="20.7" customHeight="1">
      <c r="B48" s="60" t="s">
        <v>434</v>
      </c>
      <c r="C48" s="222"/>
      <c r="D48" s="222"/>
      <c r="E48" s="222"/>
      <c r="F48" s="222"/>
      <c r="G48" s="222"/>
      <c r="H48" s="222"/>
      <c r="I48" s="222"/>
      <c r="J48" s="222"/>
      <c r="K48" s="222"/>
    </row>
    <row r="49" spans="2:16" s="225" customFormat="1" ht="42" customHeight="1">
      <c r="B49" s="403" t="s">
        <v>449</v>
      </c>
      <c r="C49" s="403"/>
      <c r="D49" s="403"/>
      <c r="E49" s="403"/>
      <c r="F49" s="403"/>
      <c r="G49" s="403"/>
      <c r="H49" s="403"/>
      <c r="I49" s="403"/>
      <c r="J49" s="403"/>
      <c r="K49" s="403"/>
      <c r="L49" s="403"/>
      <c r="M49" s="219"/>
      <c r="O49" s="257"/>
      <c r="P49" s="258"/>
    </row>
    <row r="50" spans="2:16">
      <c r="B50" s="225"/>
      <c r="C50" s="225"/>
      <c r="D50" s="225"/>
      <c r="E50" s="225"/>
      <c r="F50" s="225"/>
      <c r="G50" s="225"/>
      <c r="H50" s="225"/>
      <c r="I50" s="225"/>
      <c r="J50" s="225"/>
      <c r="K50" s="225"/>
    </row>
    <row r="51" spans="2:16">
      <c r="B51" s="60" t="s">
        <v>450</v>
      </c>
    </row>
    <row r="52" spans="2:16" s="225" customFormat="1" ht="42" customHeight="1">
      <c r="B52" s="403" t="s">
        <v>446</v>
      </c>
      <c r="C52" s="403"/>
      <c r="D52" s="403"/>
      <c r="E52" s="403"/>
      <c r="F52" s="403"/>
      <c r="G52" s="403"/>
      <c r="H52" s="403"/>
      <c r="I52" s="403"/>
      <c r="J52" s="403"/>
      <c r="K52" s="403"/>
      <c r="L52" s="403"/>
      <c r="M52" s="219"/>
      <c r="O52" s="257"/>
      <c r="P52" s="258"/>
    </row>
    <row r="53" spans="2:16" s="225" customFormat="1" ht="35.4" customHeight="1">
      <c r="B53" s="403" t="s">
        <v>448</v>
      </c>
      <c r="C53" s="403"/>
      <c r="D53" s="403"/>
      <c r="E53" s="403"/>
      <c r="F53" s="403"/>
      <c r="G53" s="403"/>
      <c r="H53" s="403"/>
      <c r="I53" s="403"/>
      <c r="J53" s="403"/>
      <c r="K53" s="403"/>
      <c r="L53" s="403"/>
      <c r="M53" s="219"/>
      <c r="O53" s="257"/>
      <c r="P53" s="258"/>
    </row>
    <row r="54" spans="2:16" ht="10.5" customHeight="1">
      <c r="B54" s="225"/>
      <c r="C54" s="225"/>
      <c r="D54" s="225"/>
      <c r="E54" s="225"/>
      <c r="F54" s="225"/>
      <c r="G54" s="225"/>
      <c r="H54" s="225"/>
      <c r="I54" s="225"/>
      <c r="J54" s="225"/>
      <c r="K54" s="225"/>
    </row>
    <row r="55" spans="2:16">
      <c r="B55" s="60" t="s">
        <v>451</v>
      </c>
    </row>
    <row r="56" spans="2:16" s="225" customFormat="1" ht="42" customHeight="1">
      <c r="B56" s="403" t="s">
        <v>452</v>
      </c>
      <c r="C56" s="403"/>
      <c r="D56" s="403"/>
      <c r="E56" s="403"/>
      <c r="F56" s="403"/>
      <c r="G56" s="403"/>
      <c r="H56" s="403"/>
      <c r="I56" s="403"/>
      <c r="J56" s="403"/>
      <c r="K56" s="403"/>
      <c r="L56" s="403"/>
      <c r="M56" s="219"/>
      <c r="O56" s="257"/>
      <c r="P56" s="258"/>
    </row>
    <row r="58" spans="2:16">
      <c r="B58" s="60" t="s">
        <v>447</v>
      </c>
    </row>
    <row r="59" spans="2:16" s="225" customFormat="1" ht="30.6" customHeight="1">
      <c r="B59" s="403" t="s">
        <v>304</v>
      </c>
      <c r="C59" s="403"/>
      <c r="D59" s="403"/>
      <c r="E59" s="403"/>
      <c r="F59" s="403"/>
      <c r="G59" s="403"/>
      <c r="H59" s="403"/>
      <c r="I59" s="403"/>
      <c r="J59" s="403"/>
      <c r="K59" s="403"/>
      <c r="L59" s="403"/>
      <c r="M59" s="219"/>
      <c r="O59" s="257"/>
      <c r="P59" s="258"/>
    </row>
    <row r="60" spans="2:16" s="225" customFormat="1" ht="21.6" customHeight="1">
      <c r="B60" s="403" t="s">
        <v>177</v>
      </c>
      <c r="C60" s="403"/>
      <c r="D60" s="403"/>
      <c r="E60" s="403"/>
      <c r="F60" s="403"/>
      <c r="G60" s="403"/>
      <c r="H60" s="403"/>
      <c r="I60" s="403"/>
      <c r="J60" s="403"/>
      <c r="K60" s="403"/>
      <c r="L60" s="403"/>
      <c r="M60" s="219"/>
      <c r="O60" s="257"/>
      <c r="P60" s="258"/>
    </row>
    <row r="61" spans="2:16" ht="13.5" customHeight="1">
      <c r="B61" s="225"/>
      <c r="C61" s="225"/>
      <c r="D61" s="225"/>
      <c r="E61" s="225"/>
      <c r="F61" s="225"/>
      <c r="G61" s="225"/>
      <c r="H61" s="225"/>
      <c r="I61" s="225"/>
      <c r="J61" s="225"/>
      <c r="K61" s="225"/>
    </row>
    <row r="62" spans="2:16">
      <c r="B62" s="60" t="s">
        <v>453</v>
      </c>
    </row>
    <row r="63" spans="2:16" s="225" customFormat="1" ht="42.6" customHeight="1">
      <c r="B63" s="403" t="s">
        <v>178</v>
      </c>
      <c r="C63" s="403"/>
      <c r="D63" s="403"/>
      <c r="E63" s="403"/>
      <c r="F63" s="403"/>
      <c r="G63" s="403"/>
      <c r="H63" s="403"/>
      <c r="I63" s="403"/>
      <c r="J63" s="403"/>
      <c r="K63" s="403"/>
      <c r="L63" s="403"/>
      <c r="M63" s="219"/>
      <c r="O63" s="257"/>
      <c r="P63" s="258"/>
    </row>
    <row r="64" spans="2:16" s="225" customFormat="1" ht="21.6" customHeight="1">
      <c r="B64" s="403" t="s">
        <v>339</v>
      </c>
      <c r="C64" s="403"/>
      <c r="D64" s="403"/>
      <c r="E64" s="403"/>
      <c r="F64" s="403"/>
      <c r="G64" s="403"/>
      <c r="H64" s="403"/>
      <c r="I64" s="403"/>
      <c r="J64" s="403"/>
      <c r="K64" s="403"/>
      <c r="L64" s="403"/>
      <c r="M64" s="219"/>
      <c r="O64" s="257"/>
      <c r="P64" s="258"/>
    </row>
    <row r="65" spans="2:16">
      <c r="B65" s="225"/>
      <c r="C65" s="225"/>
      <c r="D65" s="225"/>
      <c r="E65" s="225"/>
      <c r="F65" s="225"/>
      <c r="G65" s="225"/>
      <c r="H65" s="225"/>
      <c r="I65" s="225"/>
      <c r="J65" s="225"/>
      <c r="K65" s="225"/>
    </row>
    <row r="66" spans="2:16">
      <c r="B66" s="60" t="s">
        <v>455</v>
      </c>
      <c r="C66" s="225"/>
      <c r="D66" s="225"/>
      <c r="E66" s="225"/>
      <c r="F66" s="225"/>
      <c r="G66" s="225"/>
      <c r="H66" s="225"/>
      <c r="I66" s="225"/>
      <c r="J66" s="225"/>
      <c r="K66" s="225"/>
    </row>
    <row r="67" spans="2:16" s="225" customFormat="1" ht="42" customHeight="1">
      <c r="B67" s="403" t="s">
        <v>454</v>
      </c>
      <c r="C67" s="403"/>
      <c r="D67" s="403"/>
      <c r="E67" s="403"/>
      <c r="F67" s="403"/>
      <c r="G67" s="403"/>
      <c r="H67" s="403"/>
      <c r="I67" s="403"/>
      <c r="J67" s="403"/>
      <c r="K67" s="403"/>
      <c r="L67" s="403"/>
      <c r="M67" s="219"/>
      <c r="O67" s="257"/>
      <c r="P67" s="258"/>
    </row>
    <row r="68" spans="2:16" s="225" customFormat="1">
      <c r="B68" s="60" t="s">
        <v>329</v>
      </c>
      <c r="L68" s="41"/>
      <c r="M68" s="41"/>
      <c r="O68" s="257"/>
      <c r="P68" s="259"/>
    </row>
    <row r="69" spans="2:16" s="225" customFormat="1" ht="42" customHeight="1">
      <c r="B69" s="403" t="s">
        <v>330</v>
      </c>
      <c r="C69" s="403"/>
      <c r="D69" s="403"/>
      <c r="E69" s="403"/>
      <c r="F69" s="403"/>
      <c r="G69" s="403"/>
      <c r="H69" s="403"/>
      <c r="I69" s="403"/>
      <c r="J69" s="403"/>
      <c r="K69" s="403"/>
      <c r="L69" s="403"/>
      <c r="M69" s="219"/>
      <c r="O69" s="257"/>
      <c r="P69" s="258"/>
    </row>
    <row r="70" spans="2:16" s="225" customFormat="1" ht="18" customHeight="1">
      <c r="B70" s="403" t="s">
        <v>456</v>
      </c>
      <c r="C70" s="403"/>
      <c r="D70" s="403"/>
      <c r="E70" s="403"/>
      <c r="F70" s="403"/>
      <c r="G70" s="403"/>
      <c r="H70" s="403"/>
      <c r="I70" s="403"/>
      <c r="J70" s="403"/>
      <c r="K70" s="403"/>
      <c r="L70" s="403"/>
      <c r="O70" s="257"/>
      <c r="P70" s="258"/>
    </row>
    <row r="72" spans="2:16">
      <c r="B72" s="60" t="s">
        <v>253</v>
      </c>
    </row>
    <row r="73" spans="2:16" s="225" customFormat="1" ht="42" customHeight="1">
      <c r="B73" s="403" t="s">
        <v>296</v>
      </c>
      <c r="C73" s="403"/>
      <c r="D73" s="403"/>
      <c r="E73" s="403"/>
      <c r="F73" s="403"/>
      <c r="G73" s="403"/>
      <c r="H73" s="403"/>
      <c r="I73" s="403"/>
      <c r="J73" s="403"/>
      <c r="K73" s="403"/>
      <c r="L73" s="403"/>
      <c r="M73" s="219"/>
      <c r="O73" s="257"/>
      <c r="P73" s="258"/>
    </row>
    <row r="74" spans="2:16" ht="34.950000000000003" customHeight="1"/>
    <row r="301" spans="3:3">
      <c r="C301" s="41">
        <f>SUM(C299:C300)</f>
        <v>0</v>
      </c>
    </row>
  </sheetData>
  <customSheetViews>
    <customSheetView guid="{7015FC6D-0680-4B00-AA0E-B83DA1D0B666}" scale="80" showPageBreaks="1" showGridLines="0" printArea="1" view="pageBreakPreview" topLeftCell="A79">
      <selection activeCell="H119" sqref="H119"/>
      <pageMargins left="0.7" right="0.7" top="0.75" bottom="0.75" header="0.3" footer="0.3"/>
      <pageSetup scale="67" orientation="portrait" r:id="rId1"/>
    </customSheetView>
    <customSheetView guid="{5FCC9217-B3E9-4B91-A943-5F21728EBEE9}" scale="80" showPageBreaks="1" showGridLines="0" printArea="1" view="pageBreakPreview" topLeftCell="A79">
      <selection activeCell="H119" sqref="H119"/>
      <pageMargins left="0.7" right="0.7" top="0.75" bottom="0.75" header="0.3" footer="0.3"/>
      <pageSetup scale="67" orientation="portrait" r:id="rId2"/>
    </customSheetView>
    <customSheetView guid="{F3648BCD-1CED-4BBB-AE63-37BDB925883F}" scale="80" showPageBreaks="1" showGridLines="0" printArea="1" view="pageBreakPreview">
      <selection activeCell="G307" sqref="G306:G307"/>
      <pageMargins left="0.7" right="0.7" top="0.75" bottom="0.75" header="0.3" footer="0.3"/>
      <pageSetup scale="67" orientation="portrait" r:id="rId3"/>
    </customSheetView>
  </customSheetViews>
  <mergeCells count="28">
    <mergeCell ref="B20:L20"/>
    <mergeCell ref="B8:L8"/>
    <mergeCell ref="B9:L9"/>
    <mergeCell ref="B10:L10"/>
    <mergeCell ref="B13:L13"/>
    <mergeCell ref="B19:L19"/>
    <mergeCell ref="B37:L37"/>
    <mergeCell ref="B41:L41"/>
    <mergeCell ref="B31:L31"/>
    <mergeCell ref="B36:L36"/>
    <mergeCell ref="B23:L23"/>
    <mergeCell ref="B29:L29"/>
    <mergeCell ref="B30:L30"/>
    <mergeCell ref="B49:L49"/>
    <mergeCell ref="B56:L56"/>
    <mergeCell ref="B43:L43"/>
    <mergeCell ref="B46:L46"/>
    <mergeCell ref="B47:L47"/>
    <mergeCell ref="B52:L52"/>
    <mergeCell ref="B53:L53"/>
    <mergeCell ref="B59:L59"/>
    <mergeCell ref="B60:L60"/>
    <mergeCell ref="B63:L63"/>
    <mergeCell ref="B64:L64"/>
    <mergeCell ref="B67:L67"/>
    <mergeCell ref="B69:L69"/>
    <mergeCell ref="B73:L73"/>
    <mergeCell ref="B70:L70"/>
  </mergeCells>
  <pageMargins left="0.7" right="0.7" top="0.75" bottom="0.75" header="0.3" footer="0.3"/>
  <pageSetup scale="66" orientation="portrait" r:id="rId4"/>
  <drawing r:id="rId5"/>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tabColor rgb="FFC00000"/>
    <pageSetUpPr fitToPage="1"/>
  </sheetPr>
  <dimension ref="A1:P123"/>
  <sheetViews>
    <sheetView showGridLines="0" zoomScale="80" zoomScaleNormal="80" zoomScaleSheetLayoutView="100" workbookViewId="0">
      <pane ySplit="8" topLeftCell="A9" activePane="bottomLeft" state="frozen"/>
      <selection activeCell="B1" sqref="B1"/>
      <selection pane="bottomLeft" activeCell="B104" sqref="B104:H104"/>
    </sheetView>
  </sheetViews>
  <sheetFormatPr baseColWidth="10" defaultColWidth="9.33203125" defaultRowHeight="14.4"/>
  <cols>
    <col min="1" max="1" width="3.109375" style="264" customWidth="1"/>
    <col min="2" max="2" width="52.33203125" style="264" customWidth="1"/>
    <col min="3" max="3" width="20.33203125" style="264" customWidth="1"/>
    <col min="4" max="4" width="19.6640625" style="264" customWidth="1"/>
    <col min="5" max="5" width="19.21875" style="264" customWidth="1"/>
    <col min="6" max="6" width="25.5546875" style="265" customWidth="1"/>
    <col min="7" max="7" width="17.88671875" style="264" customWidth="1"/>
    <col min="8" max="8" width="24.109375" style="264" customWidth="1"/>
    <col min="9" max="9" width="21" style="266" customWidth="1"/>
    <col min="10" max="10" width="18.6640625" style="264" customWidth="1"/>
    <col min="11" max="11" width="14.5546875" style="264" customWidth="1"/>
    <col min="12" max="12" width="36.109375" style="267" customWidth="1"/>
    <col min="13" max="13" width="69.33203125" style="264" customWidth="1"/>
    <col min="14" max="14" width="18.6640625" style="264" bestFit="1" customWidth="1"/>
    <col min="15" max="20" width="9.33203125" style="264"/>
    <col min="21" max="21" width="21.33203125" style="264" customWidth="1"/>
    <col min="22" max="16384" width="9.33203125" style="264"/>
  </cols>
  <sheetData>
    <row r="1" spans="2:16" s="37" customFormat="1" ht="10.199999999999999" customHeight="1">
      <c r="F1" s="80"/>
      <c r="L1" s="66"/>
    </row>
    <row r="2" spans="2:16" s="37" customFormat="1">
      <c r="B2" s="32"/>
      <c r="C2" s="32"/>
      <c r="D2" s="32"/>
      <c r="E2" s="32"/>
      <c r="F2" s="171"/>
      <c r="G2" s="32"/>
      <c r="H2" s="32"/>
      <c r="I2" s="32"/>
      <c r="J2" s="32"/>
      <c r="K2" s="32"/>
      <c r="L2" s="81"/>
      <c r="M2" s="32"/>
      <c r="N2" s="32"/>
      <c r="O2" s="32"/>
      <c r="P2" s="32"/>
    </row>
    <row r="3" spans="2:16" s="37" customFormat="1">
      <c r="B3" s="378"/>
      <c r="C3" s="378"/>
      <c r="D3" s="378"/>
      <c r="E3" s="378"/>
      <c r="F3" s="378"/>
      <c r="G3" s="378"/>
      <c r="H3" s="378"/>
      <c r="I3" s="378"/>
      <c r="J3" s="378"/>
      <c r="K3" s="378"/>
      <c r="L3" s="378"/>
      <c r="M3" s="378"/>
    </row>
    <row r="4" spans="2:16" s="37" customFormat="1">
      <c r="B4" s="378"/>
      <c r="C4" s="378"/>
      <c r="D4" s="378"/>
      <c r="E4" s="378"/>
      <c r="F4" s="378"/>
      <c r="G4" s="378"/>
      <c r="H4" s="378"/>
      <c r="I4" s="378"/>
      <c r="J4" s="378"/>
      <c r="K4" s="378"/>
      <c r="L4" s="378"/>
      <c r="M4" s="378"/>
    </row>
    <row r="5" spans="2:16" s="37" customFormat="1">
      <c r="B5" s="378"/>
      <c r="C5" s="378"/>
      <c r="D5" s="378"/>
      <c r="E5" s="378"/>
      <c r="F5" s="378"/>
      <c r="G5" s="378"/>
      <c r="H5" s="378"/>
      <c r="I5" s="378"/>
      <c r="J5" s="378"/>
      <c r="K5" s="378"/>
      <c r="L5" s="378"/>
      <c r="M5" s="378"/>
    </row>
    <row r="6" spans="2:16" s="37" customFormat="1">
      <c r="B6" s="39"/>
      <c r="C6" s="39"/>
      <c r="D6" s="39"/>
      <c r="E6" s="39"/>
      <c r="F6" s="39"/>
      <c r="G6" s="39"/>
      <c r="H6" s="39"/>
      <c r="I6" s="39"/>
      <c r="J6" s="39"/>
      <c r="K6" s="39"/>
      <c r="L6" s="39"/>
      <c r="M6" s="39"/>
    </row>
    <row r="7" spans="2:16" s="37" customFormat="1">
      <c r="B7" s="378"/>
      <c r="C7" s="378"/>
      <c r="D7" s="378"/>
      <c r="E7" s="378"/>
      <c r="F7" s="378"/>
      <c r="G7" s="378"/>
      <c r="H7" s="378"/>
      <c r="I7" s="378"/>
      <c r="J7" s="378"/>
      <c r="K7" s="378"/>
      <c r="L7" s="378"/>
      <c r="M7" s="378"/>
    </row>
    <row r="8" spans="2:16">
      <c r="B8" s="268" t="s">
        <v>254</v>
      </c>
    </row>
    <row r="10" spans="2:16">
      <c r="B10" s="268" t="s">
        <v>179</v>
      </c>
    </row>
    <row r="11" spans="2:16" ht="39.6" customHeight="1">
      <c r="B11" s="403" t="s">
        <v>457</v>
      </c>
      <c r="C11" s="403"/>
      <c r="D11" s="403"/>
      <c r="E11" s="403"/>
      <c r="F11" s="403"/>
      <c r="G11" s="403"/>
      <c r="H11" s="403"/>
      <c r="I11" s="219"/>
      <c r="J11" s="219"/>
      <c r="K11" s="219"/>
    </row>
    <row r="12" spans="2:16">
      <c r="B12" s="268"/>
    </row>
    <row r="13" spans="2:16" s="265" customFormat="1" ht="28.2" customHeight="1">
      <c r="B13" s="353"/>
      <c r="C13" s="352">
        <v>45107</v>
      </c>
      <c r="D13" s="352">
        <v>44742</v>
      </c>
      <c r="E13" s="352">
        <v>44926</v>
      </c>
      <c r="G13" s="264"/>
      <c r="I13" s="269"/>
      <c r="L13" s="267"/>
    </row>
    <row r="14" spans="2:16" ht="26.4" customHeight="1">
      <c r="B14" s="270" t="s">
        <v>307</v>
      </c>
      <c r="C14" s="271">
        <v>7258.03</v>
      </c>
      <c r="D14" s="271">
        <v>6837.9</v>
      </c>
      <c r="E14" s="271">
        <v>7322.9</v>
      </c>
    </row>
    <row r="15" spans="2:16" ht="26.4" customHeight="1">
      <c r="B15" s="270" t="s">
        <v>308</v>
      </c>
      <c r="C15" s="271">
        <v>7262.6</v>
      </c>
      <c r="D15" s="271">
        <v>6850.05</v>
      </c>
      <c r="E15" s="271">
        <v>7339.62</v>
      </c>
      <c r="F15" s="354"/>
    </row>
    <row r="16" spans="2:16">
      <c r="D16" s="272"/>
    </row>
    <row r="17" spans="2:12">
      <c r="D17" s="272"/>
      <c r="E17" s="272"/>
    </row>
    <row r="18" spans="2:12">
      <c r="B18" s="268" t="s">
        <v>180</v>
      </c>
      <c r="C18" s="273"/>
    </row>
    <row r="19" spans="2:12" ht="16.2" customHeight="1">
      <c r="B19" s="415" t="s">
        <v>460</v>
      </c>
      <c r="C19" s="415"/>
      <c r="D19" s="415"/>
      <c r="E19" s="415"/>
      <c r="F19" s="415"/>
      <c r="G19" s="415"/>
      <c r="H19" s="415"/>
    </row>
    <row r="20" spans="2:12" ht="17.399999999999999" customHeight="1">
      <c r="B20" s="54"/>
      <c r="C20" s="54"/>
      <c r="I20" s="264"/>
    </row>
    <row r="21" spans="2:12" s="274" customFormat="1" ht="36" customHeight="1">
      <c r="B21" s="414" t="s">
        <v>181</v>
      </c>
      <c r="C21" s="414" t="s">
        <v>305</v>
      </c>
      <c r="D21" s="414" t="s">
        <v>306</v>
      </c>
      <c r="E21" s="414" t="s">
        <v>458</v>
      </c>
      <c r="F21" s="414" t="s">
        <v>459</v>
      </c>
      <c r="G21" s="414" t="s">
        <v>332</v>
      </c>
      <c r="H21" s="414" t="s">
        <v>333</v>
      </c>
      <c r="J21" s="275"/>
      <c r="L21" s="276"/>
    </row>
    <row r="22" spans="2:12" ht="15.6" customHeight="1">
      <c r="B22" s="414"/>
      <c r="C22" s="414"/>
      <c r="D22" s="414"/>
      <c r="E22" s="414"/>
      <c r="F22" s="414"/>
      <c r="G22" s="414"/>
      <c r="H22" s="414"/>
      <c r="I22" s="264"/>
      <c r="J22" s="266"/>
    </row>
    <row r="23" spans="2:12" ht="13.95" customHeight="1">
      <c r="B23" s="277" t="s">
        <v>1</v>
      </c>
      <c r="C23" s="342">
        <v>0</v>
      </c>
      <c r="D23" s="342">
        <v>0</v>
      </c>
      <c r="E23" s="342">
        <v>0</v>
      </c>
      <c r="F23" s="342">
        <v>0</v>
      </c>
      <c r="G23" s="342">
        <v>0</v>
      </c>
      <c r="H23" s="342">
        <v>0</v>
      </c>
      <c r="I23" s="264"/>
    </row>
    <row r="24" spans="2:12" ht="13.95" customHeight="1">
      <c r="B24" s="277" t="s">
        <v>2</v>
      </c>
      <c r="C24" s="342">
        <v>0</v>
      </c>
      <c r="D24" s="342">
        <v>0</v>
      </c>
      <c r="E24" s="342">
        <v>0</v>
      </c>
      <c r="F24" s="342">
        <v>0</v>
      </c>
      <c r="G24" s="342">
        <v>0</v>
      </c>
      <c r="H24" s="342">
        <v>0</v>
      </c>
      <c r="I24" s="264"/>
    </row>
    <row r="25" spans="2:12" ht="13.95" customHeight="1">
      <c r="B25" s="338" t="s">
        <v>163</v>
      </c>
      <c r="C25" s="342">
        <v>0</v>
      </c>
      <c r="D25" s="342">
        <v>0</v>
      </c>
      <c r="E25" s="342">
        <v>0</v>
      </c>
      <c r="F25" s="342">
        <v>0</v>
      </c>
      <c r="G25" s="342">
        <v>0</v>
      </c>
      <c r="H25" s="342">
        <v>0</v>
      </c>
      <c r="I25" s="264"/>
    </row>
    <row r="26" spans="2:12" ht="13.95" customHeight="1">
      <c r="B26" s="338" t="s">
        <v>119</v>
      </c>
      <c r="C26" s="342">
        <v>0</v>
      </c>
      <c r="D26" s="342">
        <v>0</v>
      </c>
      <c r="E26" s="342">
        <v>0</v>
      </c>
      <c r="F26" s="342">
        <v>0</v>
      </c>
      <c r="G26" s="342">
        <v>0</v>
      </c>
      <c r="H26" s="342">
        <v>0</v>
      </c>
      <c r="I26" s="264"/>
    </row>
    <row r="27" spans="2:12" ht="13.95" customHeight="1">
      <c r="B27" s="338" t="s">
        <v>168</v>
      </c>
      <c r="C27" s="342">
        <v>0</v>
      </c>
      <c r="D27" s="342">
        <v>0</v>
      </c>
      <c r="E27" s="342">
        <v>0</v>
      </c>
      <c r="F27" s="342">
        <v>0</v>
      </c>
      <c r="G27" s="342">
        <v>0</v>
      </c>
      <c r="H27" s="342">
        <v>0</v>
      </c>
      <c r="I27" s="264"/>
    </row>
    <row r="28" spans="2:12" ht="13.95" customHeight="1">
      <c r="B28" s="277" t="s">
        <v>4</v>
      </c>
      <c r="C28" s="342">
        <v>0</v>
      </c>
      <c r="D28" s="342">
        <v>0</v>
      </c>
      <c r="E28" s="342">
        <v>0</v>
      </c>
      <c r="F28" s="342">
        <v>0</v>
      </c>
      <c r="G28" s="342">
        <v>0</v>
      </c>
      <c r="H28" s="342">
        <v>0</v>
      </c>
      <c r="I28" s="264"/>
    </row>
    <row r="29" spans="2:12" ht="13.95" customHeight="1">
      <c r="B29" s="277" t="s">
        <v>5</v>
      </c>
      <c r="C29" s="342">
        <v>0</v>
      </c>
      <c r="D29" s="342">
        <v>0</v>
      </c>
      <c r="E29" s="342">
        <v>0</v>
      </c>
      <c r="F29" s="342">
        <v>0</v>
      </c>
      <c r="G29" s="342">
        <v>0</v>
      </c>
      <c r="H29" s="342">
        <v>0</v>
      </c>
      <c r="I29" s="264"/>
    </row>
    <row r="30" spans="2:12" ht="13.95" customHeight="1">
      <c r="B30" s="277" t="s">
        <v>309</v>
      </c>
      <c r="C30" s="342">
        <v>0</v>
      </c>
      <c r="D30" s="342">
        <v>0</v>
      </c>
      <c r="E30" s="342">
        <v>0</v>
      </c>
      <c r="F30" s="342">
        <v>0</v>
      </c>
      <c r="G30" s="342">
        <v>0</v>
      </c>
      <c r="H30" s="342">
        <v>0</v>
      </c>
      <c r="I30" s="264"/>
    </row>
    <row r="31" spans="2:12" ht="13.95" customHeight="1">
      <c r="B31" s="277" t="s">
        <v>184</v>
      </c>
      <c r="C31" s="342">
        <v>0</v>
      </c>
      <c r="D31" s="342">
        <v>0</v>
      </c>
      <c r="E31" s="342">
        <v>0</v>
      </c>
      <c r="F31" s="342">
        <v>0</v>
      </c>
      <c r="G31" s="342">
        <v>0</v>
      </c>
      <c r="H31" s="342">
        <v>0</v>
      </c>
      <c r="I31" s="264"/>
      <c r="J31" s="280"/>
      <c r="K31" s="280"/>
    </row>
    <row r="32" spans="2:12" ht="13.95" customHeight="1">
      <c r="B32" s="277" t="s">
        <v>185</v>
      </c>
      <c r="C32" s="342">
        <v>0</v>
      </c>
      <c r="D32" s="342">
        <v>0</v>
      </c>
      <c r="E32" s="342">
        <v>0</v>
      </c>
      <c r="F32" s="342">
        <v>0</v>
      </c>
      <c r="G32" s="342">
        <v>0</v>
      </c>
      <c r="H32" s="342">
        <v>0</v>
      </c>
      <c r="I32" s="264"/>
      <c r="J32" s="280"/>
      <c r="K32" s="280"/>
    </row>
    <row r="33" spans="2:12">
      <c r="D33" s="285"/>
    </row>
    <row r="35" spans="2:12">
      <c r="B35" s="268" t="s">
        <v>186</v>
      </c>
      <c r="H35" s="266"/>
    </row>
    <row r="36" spans="2:12">
      <c r="H36" s="266"/>
    </row>
    <row r="37" spans="2:12" s="286" customFormat="1" ht="20.399999999999999" customHeight="1">
      <c r="B37" s="412" t="s">
        <v>57</v>
      </c>
      <c r="C37" s="412" t="s">
        <v>461</v>
      </c>
      <c r="D37" s="412" t="s">
        <v>462</v>
      </c>
      <c r="E37" s="412" t="s">
        <v>334</v>
      </c>
      <c r="F37" s="412" t="s">
        <v>335</v>
      </c>
      <c r="H37" s="266"/>
      <c r="I37" s="266"/>
      <c r="L37" s="287"/>
    </row>
    <row r="38" spans="2:12" ht="36.6" customHeight="1">
      <c r="B38" s="413"/>
      <c r="C38" s="413"/>
      <c r="D38" s="413"/>
      <c r="E38" s="413"/>
      <c r="F38" s="413"/>
      <c r="G38" s="288"/>
      <c r="H38" s="266"/>
      <c r="J38" s="288"/>
      <c r="K38" s="288"/>
    </row>
    <row r="39" spans="2:12" ht="34.950000000000003" customHeight="1">
      <c r="B39" s="254" t="s">
        <v>187</v>
      </c>
      <c r="C39" s="279">
        <f>+$C$14</f>
        <v>7258.03</v>
      </c>
      <c r="D39" s="279">
        <v>0</v>
      </c>
      <c r="E39" s="279">
        <f>+$E$14</f>
        <v>7322.9</v>
      </c>
      <c r="F39" s="359">
        <v>0</v>
      </c>
      <c r="H39" s="266"/>
      <c r="J39" s="288"/>
    </row>
    <row r="40" spans="2:12" ht="34.950000000000003" customHeight="1">
      <c r="B40" s="254" t="s">
        <v>188</v>
      </c>
      <c r="C40" s="279">
        <f>+$C$15</f>
        <v>7262.6</v>
      </c>
      <c r="D40" s="279">
        <v>0</v>
      </c>
      <c r="E40" s="279">
        <f>+$E$15</f>
        <v>7339.62</v>
      </c>
      <c r="F40" s="359">
        <v>0</v>
      </c>
      <c r="H40" s="266"/>
      <c r="J40" s="288"/>
    </row>
    <row r="41" spans="2:12" s="289" customFormat="1" ht="20.399999999999999" customHeight="1">
      <c r="B41" s="290" t="s">
        <v>189</v>
      </c>
      <c r="C41" s="360"/>
      <c r="D41" s="360">
        <f>SUM(D39:D40)</f>
        <v>0</v>
      </c>
      <c r="E41" s="360"/>
      <c r="F41" s="361">
        <f>SUM(F39:F40)</f>
        <v>0</v>
      </c>
      <c r="H41" s="291"/>
      <c r="I41" s="292"/>
      <c r="J41" s="293"/>
      <c r="L41" s="294"/>
    </row>
    <row r="42" spans="2:12" ht="34.950000000000003" customHeight="1">
      <c r="B42" s="254" t="s">
        <v>190</v>
      </c>
      <c r="C42" s="279">
        <f>+$C$14</f>
        <v>7258.03</v>
      </c>
      <c r="D42" s="279">
        <v>0</v>
      </c>
      <c r="E42" s="279">
        <f>+$E$14</f>
        <v>7322.9</v>
      </c>
      <c r="F42" s="359">
        <v>0</v>
      </c>
      <c r="H42" s="266"/>
      <c r="J42" s="288"/>
    </row>
    <row r="43" spans="2:12" ht="34.950000000000003" customHeight="1">
      <c r="B43" s="254" t="s">
        <v>191</v>
      </c>
      <c r="C43" s="279">
        <f>+$C$15</f>
        <v>7262.6</v>
      </c>
      <c r="D43" s="279">
        <v>0</v>
      </c>
      <c r="E43" s="279">
        <f>+$E$15</f>
        <v>7339.62</v>
      </c>
      <c r="F43" s="359">
        <v>0</v>
      </c>
      <c r="H43" s="266"/>
      <c r="J43" s="288"/>
    </row>
    <row r="44" spans="2:12" s="289" customFormat="1" ht="20.399999999999999" customHeight="1">
      <c r="B44" s="290" t="s">
        <v>192</v>
      </c>
      <c r="C44" s="360"/>
      <c r="D44" s="360">
        <f>SUM(D42:D43)</f>
        <v>0</v>
      </c>
      <c r="E44" s="360"/>
      <c r="F44" s="361">
        <f>SUM(F42:F43)</f>
        <v>0</v>
      </c>
      <c r="H44" s="291"/>
      <c r="I44" s="292"/>
      <c r="J44" s="293"/>
      <c r="L44" s="294"/>
    </row>
    <row r="45" spans="2:12" s="289" customFormat="1" ht="20.399999999999999" customHeight="1">
      <c r="B45" s="290" t="s">
        <v>336</v>
      </c>
      <c r="C45" s="360"/>
      <c r="D45" s="360">
        <f>+D41+D44</f>
        <v>0</v>
      </c>
      <c r="E45" s="360"/>
      <c r="F45" s="361">
        <f>+F41+F44</f>
        <v>0</v>
      </c>
      <c r="H45" s="291"/>
      <c r="I45" s="292"/>
      <c r="J45" s="293"/>
      <c r="L45" s="294"/>
    </row>
    <row r="46" spans="2:12">
      <c r="D46" s="295"/>
    </row>
    <row r="47" spans="2:12">
      <c r="D47" s="295"/>
    </row>
    <row r="48" spans="2:12">
      <c r="B48" s="268" t="s">
        <v>193</v>
      </c>
      <c r="C48" s="296"/>
      <c r="H48" s="36"/>
      <c r="I48" s="36"/>
    </row>
    <row r="49" spans="1:12">
      <c r="B49" s="264" t="s">
        <v>144</v>
      </c>
      <c r="I49" s="36"/>
    </row>
    <row r="50" spans="1:12">
      <c r="B50" s="297"/>
      <c r="C50" s="298"/>
      <c r="D50" s="298"/>
    </row>
    <row r="51" spans="1:12" ht="28.95" customHeight="1">
      <c r="B51" s="356" t="s">
        <v>0</v>
      </c>
      <c r="C51" s="356" t="s">
        <v>310</v>
      </c>
      <c r="D51" s="352">
        <v>45107</v>
      </c>
      <c r="E51" s="352">
        <v>44926</v>
      </c>
    </row>
    <row r="52" spans="1:12">
      <c r="A52" s="299"/>
      <c r="B52" s="302" t="s">
        <v>463</v>
      </c>
      <c r="C52" s="300" t="s">
        <v>312</v>
      </c>
      <c r="D52" s="301">
        <v>0</v>
      </c>
      <c r="E52" s="301">
        <v>0</v>
      </c>
    </row>
    <row r="53" spans="1:12">
      <c r="A53" s="299"/>
      <c r="B53" s="302" t="s">
        <v>464</v>
      </c>
      <c r="C53" s="300" t="s">
        <v>312</v>
      </c>
      <c r="D53" s="301">
        <v>0</v>
      </c>
      <c r="E53" s="301">
        <v>0</v>
      </c>
    </row>
    <row r="54" spans="1:12">
      <c r="A54" s="299"/>
      <c r="B54" s="302" t="s">
        <v>465</v>
      </c>
      <c r="C54" s="300" t="s">
        <v>311</v>
      </c>
      <c r="D54" s="301">
        <v>0</v>
      </c>
      <c r="E54" s="301">
        <v>0</v>
      </c>
    </row>
    <row r="55" spans="1:12">
      <c r="A55" s="299"/>
      <c r="B55" s="302" t="s">
        <v>466</v>
      </c>
      <c r="C55" s="300" t="s">
        <v>311</v>
      </c>
      <c r="D55" s="301">
        <v>0</v>
      </c>
      <c r="E55" s="301">
        <v>0</v>
      </c>
    </row>
    <row r="56" spans="1:12">
      <c r="A56" s="299"/>
      <c r="B56" s="302" t="s">
        <v>467</v>
      </c>
      <c r="C56" s="300" t="s">
        <v>313</v>
      </c>
      <c r="D56" s="303">
        <v>3997000000</v>
      </c>
      <c r="E56" s="301">
        <v>0</v>
      </c>
    </row>
    <row r="57" spans="1:12">
      <c r="A57" s="299"/>
      <c r="B57" s="302" t="s">
        <v>468</v>
      </c>
      <c r="C57" s="300" t="s">
        <v>313</v>
      </c>
      <c r="D57" s="301">
        <v>0</v>
      </c>
      <c r="E57" s="301">
        <v>0</v>
      </c>
    </row>
    <row r="58" spans="1:12">
      <c r="B58" s="304" t="s">
        <v>35</v>
      </c>
      <c r="C58" s="304"/>
      <c r="D58" s="305">
        <f>SUM(D52:D57)</f>
        <v>3997000000</v>
      </c>
      <c r="E58" s="305">
        <f>SUM(E52:E57)</f>
        <v>0</v>
      </c>
      <c r="F58" s="306">
        <f>+D58-BG!D16</f>
        <v>0</v>
      </c>
      <c r="G58" s="307">
        <f>+E58-BG!E16</f>
        <v>0</v>
      </c>
    </row>
    <row r="59" spans="1:12">
      <c r="C59" s="308"/>
      <c r="D59" s="308"/>
    </row>
    <row r="60" spans="1:12">
      <c r="D60" s="309"/>
    </row>
    <row r="61" spans="1:12" s="28" customFormat="1">
      <c r="B61" s="268" t="s">
        <v>145</v>
      </c>
      <c r="C61" s="310"/>
      <c r="F61" s="311"/>
      <c r="I61" s="261"/>
      <c r="L61" s="262"/>
    </row>
    <row r="62" spans="1:12" s="28" customFormat="1">
      <c r="B62" s="268"/>
      <c r="F62" s="311"/>
      <c r="I62" s="261"/>
      <c r="L62" s="262"/>
    </row>
    <row r="63" spans="1:12" s="28" customFormat="1">
      <c r="B63" s="268" t="s">
        <v>194</v>
      </c>
      <c r="F63" s="311"/>
      <c r="I63" s="261"/>
      <c r="L63" s="262"/>
    </row>
    <row r="64" spans="1:12" s="28" customFormat="1">
      <c r="B64" s="264" t="s">
        <v>337</v>
      </c>
      <c r="F64" s="311"/>
      <c r="I64" s="261"/>
      <c r="L64" s="262"/>
    </row>
    <row r="65" spans="2:13" s="28" customFormat="1">
      <c r="B65" s="264"/>
      <c r="F65" s="311"/>
      <c r="I65" s="261"/>
      <c r="L65" s="262"/>
    </row>
    <row r="66" spans="2:13" s="28" customFormat="1" ht="18" customHeight="1">
      <c r="B66" s="406" t="s">
        <v>146</v>
      </c>
      <c r="C66" s="407"/>
      <c r="D66" s="407"/>
      <c r="E66" s="407"/>
      <c r="F66" s="407"/>
      <c r="G66" s="408"/>
      <c r="H66" s="406" t="s">
        <v>470</v>
      </c>
      <c r="I66" s="407"/>
      <c r="J66" s="408"/>
      <c r="L66" s="262"/>
    </row>
    <row r="67" spans="2:13" s="28" customFormat="1" ht="15" customHeight="1">
      <c r="B67" s="410" t="s">
        <v>298</v>
      </c>
      <c r="C67" s="410" t="s">
        <v>267</v>
      </c>
      <c r="D67" s="412" t="s">
        <v>268</v>
      </c>
      <c r="E67" s="406" t="s">
        <v>269</v>
      </c>
      <c r="F67" s="408"/>
      <c r="G67" s="412" t="s">
        <v>314</v>
      </c>
      <c r="H67" s="410" t="s">
        <v>270</v>
      </c>
      <c r="I67" s="410" t="s">
        <v>271</v>
      </c>
      <c r="J67" s="412" t="s">
        <v>315</v>
      </c>
      <c r="L67" s="262"/>
    </row>
    <row r="68" spans="2:13" s="28" customFormat="1" ht="20.399999999999999" customHeight="1">
      <c r="B68" s="411"/>
      <c r="C68" s="411"/>
      <c r="D68" s="413"/>
      <c r="E68" s="356" t="s">
        <v>316</v>
      </c>
      <c r="F68" s="355" t="s">
        <v>317</v>
      </c>
      <c r="G68" s="413"/>
      <c r="H68" s="411"/>
      <c r="I68" s="411"/>
      <c r="J68" s="413"/>
      <c r="L68" s="262"/>
    </row>
    <row r="69" spans="2:13" s="28" customFormat="1" ht="15" customHeight="1">
      <c r="B69" s="312" t="s">
        <v>147</v>
      </c>
      <c r="C69" s="313"/>
      <c r="D69" s="314"/>
      <c r="E69" s="314"/>
      <c r="F69" s="315"/>
      <c r="G69" s="314"/>
      <c r="H69" s="314"/>
      <c r="I69" s="314"/>
      <c r="J69" s="148"/>
      <c r="L69" s="262"/>
    </row>
    <row r="70" spans="2:13" s="28" customFormat="1">
      <c r="B70" s="110" t="s">
        <v>469</v>
      </c>
      <c r="C70" s="317"/>
      <c r="D70" s="318"/>
      <c r="E70" s="318"/>
      <c r="F70" s="319"/>
      <c r="G70" s="318"/>
      <c r="H70" s="357"/>
      <c r="I70" s="357"/>
      <c r="J70" s="357"/>
      <c r="L70" s="262"/>
      <c r="M70" s="263"/>
    </row>
    <row r="71" spans="2:13" s="28" customFormat="1">
      <c r="B71" s="277" t="s">
        <v>430</v>
      </c>
      <c r="C71" s="283"/>
      <c r="D71" s="284"/>
      <c r="E71" s="284"/>
      <c r="F71" s="321"/>
      <c r="G71" s="322">
        <f>+SUM(G70:G70)</f>
        <v>0</v>
      </c>
      <c r="H71" s="323"/>
      <c r="I71" s="36"/>
      <c r="L71" s="262"/>
      <c r="M71" s="263"/>
    </row>
    <row r="72" spans="2:13" s="28" customFormat="1">
      <c r="B72" s="277" t="s">
        <v>331</v>
      </c>
      <c r="C72" s="324"/>
      <c r="D72" s="325"/>
      <c r="E72" s="325"/>
      <c r="F72" s="326"/>
      <c r="G72" s="327">
        <v>0</v>
      </c>
      <c r="H72" s="323"/>
      <c r="I72" s="328"/>
      <c r="L72" s="262"/>
      <c r="M72" s="263"/>
    </row>
    <row r="73" spans="2:13" s="28" customFormat="1">
      <c r="B73" s="316" t="s">
        <v>127</v>
      </c>
      <c r="C73" s="329"/>
      <c r="D73" s="329"/>
      <c r="E73" s="330"/>
      <c r="F73" s="330"/>
      <c r="G73" s="331"/>
      <c r="H73" s="41"/>
      <c r="I73" s="332"/>
      <c r="J73" s="226"/>
      <c r="L73" s="262"/>
      <c r="M73" s="263"/>
    </row>
    <row r="74" spans="2:13" s="28" customFormat="1" ht="15" customHeight="1">
      <c r="B74" s="49" t="s">
        <v>299</v>
      </c>
      <c r="C74" s="278" t="s">
        <v>148</v>
      </c>
      <c r="D74" s="333">
        <v>1</v>
      </c>
      <c r="E74" s="335">
        <v>200000000</v>
      </c>
      <c r="F74" s="281">
        <v>0</v>
      </c>
      <c r="G74" s="341">
        <v>1003000000</v>
      </c>
      <c r="H74" s="53"/>
      <c r="I74" s="261"/>
      <c r="J74" s="320"/>
      <c r="L74" s="262"/>
      <c r="M74" s="334"/>
    </row>
    <row r="75" spans="2:13" s="28" customFormat="1">
      <c r="B75" s="277" t="s">
        <v>430</v>
      </c>
      <c r="C75" s="283"/>
      <c r="D75" s="277"/>
      <c r="E75" s="335">
        <f>SUM(E74:E74)</f>
        <v>200000000</v>
      </c>
      <c r="F75" s="281"/>
      <c r="G75" s="282">
        <f>+SUM(G74:G74)</f>
        <v>1003000000</v>
      </c>
      <c r="H75" s="320"/>
      <c r="I75" s="261"/>
      <c r="J75" s="320"/>
      <c r="L75" s="262"/>
      <c r="M75" s="263"/>
    </row>
    <row r="76" spans="2:13" s="28" customFormat="1">
      <c r="B76" s="277" t="s">
        <v>331</v>
      </c>
      <c r="C76" s="283"/>
      <c r="D76" s="277"/>
      <c r="E76" s="336">
        <v>0</v>
      </c>
      <c r="F76" s="281"/>
      <c r="G76" s="282">
        <v>0</v>
      </c>
      <c r="H76" s="320"/>
      <c r="I76" s="261"/>
      <c r="L76" s="262"/>
      <c r="M76" s="263"/>
    </row>
    <row r="77" spans="2:13" s="28" customFormat="1">
      <c r="F77" s="311"/>
      <c r="I77" s="261"/>
      <c r="L77" s="262"/>
      <c r="M77" s="263"/>
    </row>
    <row r="78" spans="2:13" s="28" customFormat="1">
      <c r="F78" s="311"/>
      <c r="I78" s="261"/>
      <c r="L78" s="262"/>
    </row>
    <row r="79" spans="2:13" ht="13.5" customHeight="1">
      <c r="B79" s="268" t="s">
        <v>472</v>
      </c>
      <c r="C79" s="348"/>
      <c r="F79" s="306"/>
      <c r="H79" s="346"/>
      <c r="I79" s="346"/>
      <c r="J79" s="346"/>
      <c r="L79" s="347"/>
      <c r="M79" s="346"/>
    </row>
    <row r="80" spans="2:13" ht="13.5" customHeight="1">
      <c r="B80" s="264" t="s">
        <v>318</v>
      </c>
      <c r="C80" s="348"/>
      <c r="F80" s="306"/>
      <c r="H80" s="346"/>
      <c r="I80" s="346"/>
      <c r="J80" s="346"/>
      <c r="L80" s="347"/>
      <c r="M80" s="346"/>
    </row>
    <row r="81" spans="2:13" ht="13.5" customHeight="1">
      <c r="B81" s="268"/>
      <c r="C81" s="348"/>
      <c r="F81" s="306"/>
      <c r="H81" s="346"/>
      <c r="I81" s="346"/>
      <c r="J81" s="346"/>
      <c r="L81" s="347"/>
      <c r="M81" s="346"/>
    </row>
    <row r="82" spans="2:13" ht="33.6" customHeight="1">
      <c r="B82" s="358" t="s">
        <v>57</v>
      </c>
      <c r="C82" s="352" t="s">
        <v>321</v>
      </c>
      <c r="D82" s="352" t="s">
        <v>274</v>
      </c>
      <c r="E82" s="352" t="s">
        <v>322</v>
      </c>
      <c r="F82" s="352" t="s">
        <v>323</v>
      </c>
      <c r="H82" s="346"/>
      <c r="I82" s="346"/>
      <c r="J82" s="346"/>
      <c r="L82" s="347"/>
      <c r="M82" s="346"/>
    </row>
    <row r="83" spans="2:13" ht="16.95" customHeight="1">
      <c r="B83" s="344" t="s">
        <v>130</v>
      </c>
      <c r="C83" s="343">
        <v>0</v>
      </c>
      <c r="D83" s="343">
        <v>5000000000</v>
      </c>
      <c r="E83" s="343">
        <v>0</v>
      </c>
      <c r="F83" s="349">
        <f t="shared" ref="F83:F87" si="0">+SUM(C83:E83)</f>
        <v>5000000000</v>
      </c>
      <c r="G83" s="337"/>
      <c r="H83" s="346"/>
      <c r="I83" s="346"/>
      <c r="J83" s="346"/>
      <c r="L83" s="347"/>
      <c r="M83" s="346"/>
    </row>
    <row r="84" spans="2:13" ht="16.95" customHeight="1">
      <c r="B84" s="344" t="s">
        <v>319</v>
      </c>
      <c r="C84" s="343">
        <v>0</v>
      </c>
      <c r="D84" s="343">
        <v>0</v>
      </c>
      <c r="E84" s="343">
        <v>0</v>
      </c>
      <c r="F84" s="349">
        <f t="shared" si="0"/>
        <v>0</v>
      </c>
      <c r="G84" s="337"/>
      <c r="H84" s="346"/>
      <c r="I84" s="346"/>
      <c r="J84" s="346"/>
      <c r="L84" s="347"/>
      <c r="M84" s="346"/>
    </row>
    <row r="85" spans="2:13" ht="16.95" customHeight="1">
      <c r="B85" s="344" t="s">
        <v>325</v>
      </c>
      <c r="C85" s="343">
        <v>0</v>
      </c>
      <c r="D85" s="343">
        <f>+VPN!F18</f>
        <v>0</v>
      </c>
      <c r="E85" s="343">
        <v>0</v>
      </c>
      <c r="F85" s="349">
        <f t="shared" si="0"/>
        <v>0</v>
      </c>
      <c r="H85" s="346"/>
      <c r="I85" s="346"/>
      <c r="J85" s="346"/>
      <c r="L85" s="347"/>
      <c r="M85" s="346"/>
    </row>
    <row r="86" spans="2:13" ht="16.95" customHeight="1">
      <c r="B86" s="344" t="s">
        <v>320</v>
      </c>
      <c r="C86" s="343">
        <v>0</v>
      </c>
      <c r="D86" s="343">
        <f>+VPN!G19+VPN!H19</f>
        <v>0</v>
      </c>
      <c r="E86" s="343">
        <v>0</v>
      </c>
      <c r="F86" s="349">
        <f>+SUM(C86:E86)</f>
        <v>0</v>
      </c>
      <c r="H86" s="346"/>
      <c r="I86" s="346"/>
      <c r="J86" s="346"/>
      <c r="L86" s="347"/>
      <c r="M86" s="346"/>
    </row>
    <row r="87" spans="2:13" ht="16.95" customHeight="1">
      <c r="B87" s="344" t="s">
        <v>131</v>
      </c>
      <c r="C87" s="343">
        <v>0</v>
      </c>
      <c r="D87" s="343">
        <v>0</v>
      </c>
      <c r="E87" s="343">
        <v>0</v>
      </c>
      <c r="F87" s="349">
        <f t="shared" si="0"/>
        <v>0</v>
      </c>
      <c r="H87" s="346"/>
      <c r="I87" s="346"/>
      <c r="J87" s="346"/>
      <c r="L87" s="347"/>
      <c r="M87" s="346"/>
    </row>
    <row r="88" spans="2:13" ht="16.95" customHeight="1">
      <c r="B88" s="344" t="s">
        <v>132</v>
      </c>
      <c r="C88" s="343">
        <v>0</v>
      </c>
      <c r="D88" s="343">
        <f>+VPN!K20</f>
        <v>0</v>
      </c>
      <c r="E88" s="345">
        <f>-C88</f>
        <v>0</v>
      </c>
      <c r="F88" s="349">
        <f>+SUM(C88:E88)</f>
        <v>0</v>
      </c>
      <c r="H88" s="346"/>
      <c r="I88" s="346"/>
      <c r="J88" s="346"/>
      <c r="L88" s="347"/>
      <c r="M88" s="346"/>
    </row>
    <row r="89" spans="2:13" ht="16.95" customHeight="1">
      <c r="B89" s="371" t="s">
        <v>35</v>
      </c>
      <c r="C89" s="350">
        <f>+SUM(C83:C88)</f>
        <v>0</v>
      </c>
      <c r="D89" s="350">
        <f t="shared" ref="D89:E89" si="1">+SUM(D83:D88)</f>
        <v>5000000000</v>
      </c>
      <c r="E89" s="350">
        <f t="shared" si="1"/>
        <v>0</v>
      </c>
      <c r="F89" s="351">
        <f>+SUM(F83:F88)</f>
        <v>5000000000</v>
      </c>
      <c r="G89" s="340">
        <f>+F89-VPN!L21</f>
        <v>0</v>
      </c>
      <c r="H89" s="346"/>
      <c r="I89" s="346"/>
      <c r="J89" s="346"/>
      <c r="L89" s="347"/>
      <c r="M89" s="346"/>
    </row>
    <row r="90" spans="2:13" ht="13.5" customHeight="1">
      <c r="B90" s="268"/>
      <c r="C90" s="348"/>
      <c r="F90" s="306"/>
      <c r="H90" s="346"/>
      <c r="I90" s="346"/>
      <c r="J90" s="346"/>
      <c r="K90" s="346"/>
      <c r="L90" s="347"/>
      <c r="M90" s="346"/>
    </row>
    <row r="91" spans="2:13" ht="13.5" customHeight="1">
      <c r="B91" s="268"/>
      <c r="C91" s="348"/>
      <c r="F91" s="306"/>
      <c r="H91" s="346"/>
      <c r="I91" s="346"/>
      <c r="J91" s="346"/>
      <c r="K91" s="346"/>
      <c r="L91" s="347"/>
      <c r="M91" s="346"/>
    </row>
    <row r="92" spans="2:13" ht="15">
      <c r="B92" s="362"/>
      <c r="C92" s="363"/>
      <c r="D92" s="364"/>
      <c r="E92" s="2"/>
      <c r="F92" s="2"/>
      <c r="G92" s="362"/>
      <c r="H92" s="362"/>
      <c r="I92" s="27"/>
      <c r="J92" s="362"/>
      <c r="K92" s="362"/>
      <c r="L92" s="362"/>
      <c r="M92" s="362"/>
    </row>
    <row r="93" spans="2:13" ht="15">
      <c r="B93" s="268" t="s">
        <v>255</v>
      </c>
      <c r="F93" s="264"/>
      <c r="I93" s="365"/>
      <c r="J93" s="362"/>
      <c r="K93" s="362"/>
      <c r="L93" s="362"/>
      <c r="M93" s="362"/>
    </row>
    <row r="94" spans="2:13" ht="15">
      <c r="F94" s="264"/>
      <c r="I94" s="365"/>
      <c r="J94" s="362"/>
      <c r="K94" s="362"/>
      <c r="L94" s="362"/>
      <c r="M94" s="362"/>
    </row>
    <row r="95" spans="2:13" ht="15">
      <c r="B95" s="339" t="s">
        <v>196</v>
      </c>
      <c r="F95" s="264"/>
      <c r="I95" s="365"/>
      <c r="J95" s="366"/>
      <c r="K95" s="362"/>
      <c r="L95" s="362"/>
      <c r="M95" s="362"/>
    </row>
    <row r="96" spans="2:13" ht="15">
      <c r="B96" s="264" t="s">
        <v>340</v>
      </c>
      <c r="F96" s="264"/>
      <c r="I96" s="365"/>
      <c r="J96" s="367"/>
      <c r="K96" s="362"/>
      <c r="L96" s="362"/>
      <c r="M96" s="362"/>
    </row>
    <row r="97" spans="2:13" ht="15">
      <c r="F97" s="264"/>
      <c r="I97" s="365"/>
      <c r="J97" s="362"/>
      <c r="K97" s="362"/>
      <c r="L97" s="362"/>
      <c r="M97" s="362"/>
    </row>
    <row r="98" spans="2:13" ht="15">
      <c r="F98" s="264"/>
      <c r="I98" s="365"/>
      <c r="J98" s="362"/>
      <c r="K98" s="362"/>
      <c r="L98" s="362"/>
      <c r="M98" s="362"/>
    </row>
    <row r="99" spans="2:13" ht="15">
      <c r="B99" s="339" t="s">
        <v>197</v>
      </c>
      <c r="F99" s="264"/>
      <c r="I99" s="365"/>
      <c r="J99" s="362"/>
      <c r="K99" s="362"/>
      <c r="L99" s="362"/>
      <c r="M99" s="362"/>
    </row>
    <row r="100" spans="2:13" ht="15">
      <c r="B100" s="264" t="s">
        <v>473</v>
      </c>
      <c r="F100" s="264"/>
      <c r="I100" s="365"/>
      <c r="J100" s="362"/>
      <c r="K100" s="362"/>
      <c r="L100" s="362"/>
      <c r="M100" s="362"/>
    </row>
    <row r="101" spans="2:13" ht="15">
      <c r="F101" s="264"/>
      <c r="I101" s="365"/>
      <c r="J101" s="362"/>
      <c r="K101" s="362"/>
      <c r="L101" s="362"/>
      <c r="M101" s="362"/>
    </row>
    <row r="102" spans="2:13" ht="15">
      <c r="F102" s="264"/>
      <c r="I102" s="365"/>
      <c r="J102" s="362"/>
      <c r="K102" s="362"/>
      <c r="L102" s="362"/>
      <c r="M102" s="362"/>
    </row>
    <row r="103" spans="2:13" ht="15">
      <c r="B103" s="339" t="s">
        <v>198</v>
      </c>
      <c r="F103" s="264"/>
      <c r="I103" s="365"/>
      <c r="J103" s="362"/>
      <c r="K103" s="362"/>
      <c r="L103" s="362"/>
      <c r="M103" s="362"/>
    </row>
    <row r="104" spans="2:13" ht="33.6" customHeight="1">
      <c r="B104" s="402" t="s">
        <v>480</v>
      </c>
      <c r="C104" s="402"/>
      <c r="D104" s="402"/>
      <c r="E104" s="402"/>
      <c r="F104" s="402"/>
      <c r="G104" s="402"/>
      <c r="H104" s="402"/>
      <c r="I104" s="365"/>
      <c r="J104" s="362"/>
      <c r="K104" s="362"/>
      <c r="L104" s="362"/>
      <c r="M104" s="362"/>
    </row>
    <row r="105" spans="2:13" ht="15">
      <c r="F105" s="264"/>
      <c r="I105" s="365"/>
      <c r="J105" s="362"/>
      <c r="K105" s="362"/>
      <c r="L105" s="362"/>
      <c r="M105" s="362"/>
    </row>
    <row r="106" spans="2:13" ht="15">
      <c r="F106" s="264"/>
      <c r="I106" s="365"/>
      <c r="J106" s="362"/>
      <c r="K106" s="362"/>
      <c r="L106" s="362"/>
      <c r="M106" s="362"/>
    </row>
    <row r="107" spans="2:13" ht="15">
      <c r="B107" s="268" t="s">
        <v>260</v>
      </c>
      <c r="F107" s="264"/>
      <c r="I107" s="365"/>
      <c r="J107" s="362"/>
      <c r="K107" s="362"/>
      <c r="L107" s="362"/>
      <c r="M107" s="362"/>
    </row>
    <row r="108" spans="2:13" ht="25.8" customHeight="1">
      <c r="B108" s="409" t="s">
        <v>474</v>
      </c>
      <c r="C108" s="409"/>
      <c r="D108" s="409"/>
      <c r="E108" s="409"/>
      <c r="F108" s="409"/>
      <c r="G108" s="409"/>
      <c r="H108" s="409"/>
      <c r="I108" s="368"/>
      <c r="J108" s="362"/>
      <c r="K108" s="362"/>
      <c r="L108" s="362"/>
      <c r="M108" s="362"/>
    </row>
    <row r="109" spans="2:13" ht="15">
      <c r="F109" s="264"/>
      <c r="I109" s="365"/>
      <c r="J109" s="362"/>
      <c r="K109" s="362"/>
      <c r="L109" s="362"/>
      <c r="M109" s="362"/>
    </row>
    <row r="110" spans="2:13" ht="15">
      <c r="F110" s="264"/>
      <c r="I110" s="365"/>
      <c r="J110" s="362"/>
      <c r="K110" s="362"/>
      <c r="L110" s="362"/>
      <c r="M110" s="362"/>
    </row>
    <row r="111" spans="2:13" ht="15">
      <c r="B111" s="268" t="s">
        <v>475</v>
      </c>
      <c r="F111" s="264"/>
      <c r="I111" s="365"/>
      <c r="J111" s="362"/>
      <c r="K111" s="362"/>
      <c r="L111" s="362"/>
      <c r="M111" s="362"/>
    </row>
    <row r="112" spans="2:13" ht="15">
      <c r="B112" s="402" t="s">
        <v>199</v>
      </c>
      <c r="C112" s="402"/>
      <c r="D112" s="402"/>
      <c r="E112" s="402"/>
      <c r="F112" s="402"/>
      <c r="G112" s="402"/>
      <c r="H112" s="402"/>
      <c r="I112" s="365"/>
      <c r="J112" s="362"/>
      <c r="K112" s="362"/>
      <c r="L112" s="362"/>
      <c r="M112" s="362"/>
    </row>
    <row r="113" spans="2:13" ht="15">
      <c r="F113" s="264"/>
      <c r="I113" s="365"/>
      <c r="J113" s="362"/>
      <c r="K113" s="362"/>
      <c r="L113" s="362"/>
      <c r="M113" s="362"/>
    </row>
    <row r="114" spans="2:13" ht="15">
      <c r="F114" s="264"/>
      <c r="I114" s="365"/>
      <c r="J114" s="362"/>
      <c r="K114" s="362"/>
      <c r="L114" s="362"/>
      <c r="M114" s="362"/>
    </row>
    <row r="115" spans="2:13" ht="15">
      <c r="B115" s="268" t="s">
        <v>476</v>
      </c>
      <c r="F115" s="264"/>
      <c r="I115" s="365"/>
      <c r="J115" s="362"/>
      <c r="K115" s="362"/>
      <c r="L115" s="362"/>
      <c r="M115" s="362"/>
    </row>
    <row r="116" spans="2:13" ht="15">
      <c r="B116" s="264" t="s">
        <v>200</v>
      </c>
      <c r="F116" s="264"/>
      <c r="I116" s="365"/>
      <c r="J116" s="362"/>
      <c r="K116" s="362"/>
      <c r="L116" s="362"/>
      <c r="M116" s="362"/>
    </row>
    <row r="117" spans="2:13" ht="15">
      <c r="F117" s="264"/>
      <c r="I117" s="365"/>
      <c r="J117" s="362"/>
      <c r="K117" s="362"/>
      <c r="L117" s="362"/>
      <c r="M117" s="362"/>
    </row>
    <row r="118" spans="2:13" ht="15">
      <c r="F118" s="264"/>
      <c r="I118" s="365"/>
      <c r="J118" s="362"/>
      <c r="K118" s="362"/>
      <c r="L118" s="362"/>
      <c r="M118" s="362"/>
    </row>
    <row r="119" spans="2:13" ht="15">
      <c r="B119" s="268" t="s">
        <v>477</v>
      </c>
      <c r="F119" s="264"/>
      <c r="I119" s="365"/>
      <c r="J119" s="362"/>
      <c r="K119" s="362"/>
      <c r="L119" s="362"/>
      <c r="M119" s="362"/>
    </row>
    <row r="120" spans="2:13" ht="31.8" customHeight="1">
      <c r="B120" s="402" t="s">
        <v>479</v>
      </c>
      <c r="C120" s="402"/>
      <c r="D120" s="402"/>
      <c r="E120" s="402"/>
      <c r="F120" s="402"/>
      <c r="G120" s="402"/>
      <c r="H120" s="402"/>
      <c r="I120" s="365"/>
      <c r="J120" s="362"/>
      <c r="K120" s="362"/>
      <c r="L120" s="362"/>
      <c r="M120" s="362"/>
    </row>
    <row r="121" spans="2:13" ht="15">
      <c r="B121" s="286"/>
      <c r="C121" s="370"/>
      <c r="D121" s="370"/>
      <c r="E121" s="369"/>
      <c r="F121" s="369"/>
      <c r="G121" s="369"/>
      <c r="H121" s="369"/>
      <c r="I121" s="365"/>
      <c r="J121" s="362"/>
      <c r="K121" s="362"/>
      <c r="L121" s="362"/>
      <c r="M121" s="362"/>
    </row>
    <row r="122" spans="2:13" ht="15">
      <c r="B122" s="286"/>
      <c r="C122" s="370"/>
      <c r="D122" s="370"/>
      <c r="E122" s="369"/>
      <c r="F122" s="369"/>
      <c r="G122" s="369"/>
      <c r="H122" s="369"/>
      <c r="I122" s="365"/>
      <c r="J122" s="362"/>
      <c r="K122" s="362"/>
      <c r="L122" s="362"/>
      <c r="M122" s="362"/>
    </row>
    <row r="123" spans="2:13" ht="15">
      <c r="B123" s="286"/>
      <c r="C123" s="370"/>
      <c r="D123" s="370"/>
      <c r="E123" s="369"/>
      <c r="F123" s="369"/>
      <c r="G123" s="369"/>
      <c r="H123" s="369"/>
      <c r="I123" s="365"/>
      <c r="J123" s="362"/>
      <c r="K123" s="362"/>
      <c r="L123" s="362"/>
      <c r="M123" s="362"/>
    </row>
  </sheetData>
  <customSheetViews>
    <customSheetView guid="{7015FC6D-0680-4B00-AA0E-B83DA1D0B666}" scale="85" showPageBreaks="1" showGridLines="0" printArea="1" topLeftCell="A263">
      <selection activeCell="G275" sqref="G275"/>
      <pageMargins left="0.7" right="0.7" top="0.75" bottom="0.75" header="0.3" footer="0.3"/>
      <pageSetup paperSize="9" scale="50" orientation="portrait" r:id="rId1"/>
    </customSheetView>
    <customSheetView guid="{5FCC9217-B3E9-4B91-A943-5F21728EBEE9}" scale="85" showPageBreaks="1" showGridLines="0" printArea="1" topLeftCell="A272">
      <selection activeCell="D296" sqref="D296"/>
      <pageMargins left="0.7" right="0.7" top="0.75" bottom="0.75" header="0.3" footer="0.3"/>
      <pageSetup paperSize="9" scale="50" orientation="portrait" r:id="rId2"/>
    </customSheetView>
    <customSheetView guid="{F3648BCD-1CED-4BBB-AE63-37BDB925883F}" scale="85" showGridLines="0" printArea="1" topLeftCell="A283">
      <selection activeCell="G307" sqref="G306:G307"/>
      <pageMargins left="0.7" right="0.7" top="0.75" bottom="0.75" header="0.3" footer="0.3"/>
      <pageSetup paperSize="9" scale="50" orientation="portrait" r:id="rId3"/>
    </customSheetView>
  </customSheetViews>
  <mergeCells count="32">
    <mergeCell ref="B37:B38"/>
    <mergeCell ref="B21:B22"/>
    <mergeCell ref="B3:M3"/>
    <mergeCell ref="B4:M4"/>
    <mergeCell ref="B5:M5"/>
    <mergeCell ref="B7:M7"/>
    <mergeCell ref="B19:H19"/>
    <mergeCell ref="B11:H11"/>
    <mergeCell ref="C21:C22"/>
    <mergeCell ref="D21:D22"/>
    <mergeCell ref="E21:E22"/>
    <mergeCell ref="F21:F22"/>
    <mergeCell ref="C37:C38"/>
    <mergeCell ref="E37:E38"/>
    <mergeCell ref="E67:F67"/>
    <mergeCell ref="H21:H22"/>
    <mergeCell ref="G21:G22"/>
    <mergeCell ref="D37:D38"/>
    <mergeCell ref="F37:F38"/>
    <mergeCell ref="C67:C68"/>
    <mergeCell ref="B112:H112"/>
    <mergeCell ref="B120:H120"/>
    <mergeCell ref="H66:J66"/>
    <mergeCell ref="B66:G66"/>
    <mergeCell ref="B104:H104"/>
    <mergeCell ref="B108:H108"/>
    <mergeCell ref="H67:H68"/>
    <mergeCell ref="G67:G68"/>
    <mergeCell ref="J67:J68"/>
    <mergeCell ref="I67:I68"/>
    <mergeCell ref="D67:D68"/>
    <mergeCell ref="B67:B68"/>
  </mergeCells>
  <pageMargins left="0.23622047244094491" right="0.23622047244094491" top="0.74803149606299213" bottom="0.74803149606299213" header="0.31496062992125984" footer="0.31496062992125984"/>
  <pageSetup paperSize="9" scale="10" orientation="landscape" r:id="rId4"/>
  <drawing r:id="rId5"/>
  <legacyDrawing r:id="rId6"/>
  <controls>
    <mc:AlternateContent xmlns:mc="http://schemas.openxmlformats.org/markup-compatibility/2006">
      <mc:Choice Requires="x14">
        <control shapeId="1044" r:id="rId7" name="Object 20">
          <controlPr defaultSize="0" autoLine="0" autoPict="0" r:id="rId8">
            <anchor moveWithCells="1">
              <from>
                <xdr:col>3</xdr:col>
                <xdr:colOff>0</xdr:colOff>
                <xdr:row>78</xdr:row>
                <xdr:rowOff>0</xdr:rowOff>
              </from>
              <to>
                <xdr:col>3</xdr:col>
                <xdr:colOff>152400</xdr:colOff>
                <xdr:row>78</xdr:row>
                <xdr:rowOff>152400</xdr:rowOff>
              </to>
            </anchor>
          </controlPr>
        </control>
      </mc:Choice>
      <mc:Fallback>
        <control shapeId="1044" r:id="rId7" name="Object 20"/>
      </mc:Fallback>
    </mc:AlternateContent>
  </controls>
</worksheet>
</file>

<file path=_xmlsignatures/_rels/origin.sigs.rels><?xml version="1.0" encoding="UTF-8" standalone="yes"?>
<Relationships xmlns="http://schemas.openxmlformats.org/package/2006/relationships"><Relationship Id="rId3" Type="http://schemas.openxmlformats.org/package/2006/relationships/digital-signature/signature" Target="sig3.xml"/><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iy4xhBJA4hJ7HnYkhta7IBENWcNC4eKrYSQv2Efc3XM=</DigestValue>
    </Reference>
    <Reference Type="http://www.w3.org/2000/09/xmldsig#Object" URI="#idOfficeObject">
      <DigestMethod Algorithm="http://www.w3.org/2001/04/xmlenc#sha256"/>
      <DigestValue>P1jhtpcaQ+wyIzM7wPq2k3KNF57pBw34/5H2onxl8p0=</DigestValue>
    </Reference>
    <Reference Type="http://uri.etsi.org/01903#SignedProperties" URI="#idSignedProperties">
      <Transforms>
        <Transform Algorithm="http://www.w3.org/TR/2001/REC-xml-c14n-20010315"/>
      </Transforms>
      <DigestMethod Algorithm="http://www.w3.org/2001/04/xmlenc#sha256"/>
      <DigestValue>Xde8bq9hPEsiWOFSpfoKAlX/WsqKQh7CTwxmY1M4xNc=</DigestValue>
    </Reference>
    <Reference Type="http://www.w3.org/2000/09/xmldsig#Object" URI="#idValidSigLnImg">
      <DigestMethod Algorithm="http://www.w3.org/2001/04/xmlenc#sha256"/>
      <DigestValue>nj+lfSRKvrsZhBmMYWUN9uMjv470gw3OSjb6w4OiL5E=</DigestValue>
    </Reference>
    <Reference Type="http://www.w3.org/2000/09/xmldsig#Object" URI="#idInvalidSigLnImg">
      <DigestMethod Algorithm="http://www.w3.org/2001/04/xmlenc#sha256"/>
      <DigestValue>FXc4w569jbfzInFkPCqVp8P3LScGbksdnHWCH5q5HGs=</DigestValue>
    </Reference>
  </SignedInfo>
  <SignatureValue>tcSUuRGAAc5L7j3fGgjGcZqOqbdgvLeJ+NIfGdmdb06ZM8a7Vq6xIXwOO+3VHp+d58h5Wg1RNMH1
LO0TNku0tCxUwH8Fy2n8V3EOmYOk8GQdaPDqYRnNcHmqmQpt+n7+UIOeqLp35prgaeO68LKXS0In
Q8pbekPEwUvT5VJWC50tAhUefb3gZltyH2GoCNP5fYfc8O63aiR3fx/QS2Bn1IZQNwNbvRxJ61r0
jB5roP1dsI0756LnzlY+2B+Qnbh+4v7WvSTpBezGLt/3u5L/ikgnh2eWYrEeYn4TdMoArGX6a2it
qVGSv3w1cWs0Gd8dWKdO/ql0xbJECuEI8ILzWQ==</SignatureValue>
  <KeyInfo>
    <X509Data>
      <X509Certificate>MIIHsjCCBZqgAwIBAgIRAMnNkFNnFQiGRLhX/r+4a68wDQYJKoZIhvcNAQELBQAwgYUxCzAJBgNVBAYTAlBZMQ0wCwYDVQQKEwRJQ1BQMTgwNgYDVQQLEy9QcmVzdGFkb3IgQ3VhbGlmaWNhZG8gZGUgU2VydmljaW9zIGRlIENvbmZpYW56YTEVMBMGA1UEAxMMQ09ERTEwMCBTLkEuMRYwFAYDVQQFEw1SVUM4MDA4MDYxMC03MB4XDTIzMDUxMTE5MjYzNVoXDTI1MDUxMTE5MjYzNVowgcYxCzAJBgNVBAYTAlBZMTYwNAYDVQQKDC1DRVJUSUZJQ0FETyBDVUFMSUZJQ0FETyBERSBGSVJNQSBFTEVDVFLDk05JQ0ExCzAJBgNVBAsTAkYyMRkwFwYDVQQEExBTQU5DSEVaIENIQVBBUlJPMRgwFgYDVQQqEw9EQUhJQU5BIEZBQklBTkExKTAnBgNVBAMTIERBSElBTkEgRkFCSUFOQSBTQU5DSEVaIENIQVBBUlJPMRIwEAYDVQQFEwlDSTUyNDY3NzAwggEiMA0GCSqGSIb3DQEBAQUAA4IBDwAwggEKAoIBAQC8o4GbgdJ25tfrCcwwS/Nhq2U6qW/x6LgFSnue1Jd3y9EGxCPjpQe1nf5PmdHB+R27UZQ34c8/GJaKdbmvIcyAzdqVaFPY5RGgoekl69Agk2ivHFqprHuwFJ8myKRVcuZRRZi2E2BzXpail9ncoDVhosKgcdGWUJtiKWuoxZzyeLGJTO/CfIbQ7bIQwB02atBMqieXDu+EuNwi3XlSFpBYAu90Nkuo8KoCJ/hKzVWUm23t0lluM8gUMBneAGpoIJfvn+H5mY0dsvCgfUCv2uI4VWzDbKY+jmqVA2wNa4wQXJVt/IOvGI6ybPPVM8TgpJjMXYiJjzy9o7e48DMMsqx3AgMBAAGjggLYMIIC1DAMBgNVHRMBAf8EAjAAMB0GA1UdDgQWBBT7weqFNQPFpO5dQyTc+7LWuT7dzDAfBgNVHSMEGDAWgBS+NVRiaGDnJtMxwV+XseL2ZM4H9TAOBgNVHQ8BAf8EBAMCBeAwTwYDVR0RBEgwRoEXREFIWVNBTkNIRVoyMEBHTUFJTC5DT02kKzApMScwJQYDVQQNDB5GSVJNQSBFTEVDVFLDk05JQ0EgQ1VBTElGSUNBREEwgfcGA1UdIASB7zCB7DCB6QYLKwYBBAGDrnABAQQwgdkwRgYIKwYBBQUHAgEWOmh0dHBzOi8vY29kZTEwMC5jb20ucHkvcmVwb3NpdG9yaW8tZGUtZG9jdW1lbnRvcy1wdWJsaWNvcy8wgY4GCCsGAQUFBwICMIGBDH9jZXJ0aWZpY2FkbyBjdWFsaWZpY2FkbyBkZSBmaXJtYSBlbGVjdHLDs25pY2EgdGlwbyBGMiBzdWpldGEgYSBsYXMgY29uZGljaW9uZXMgZGUgdXNvIGV4cHVlc3RhcyBlbiBsYSBEUEMgZGVsIFBDU0MgQ09ERTEwMCBTLkEuMHsGA1UdHwR0MHIwN6A1oDOGMWh0dHA6Ly9wY2ExLmNvZGUxMDAuY29tLnB5L2NybHMvY2EtY29kZTEwMC1zYS5jcmwwN6A1oDOGMWh0dHA6Ly9wY2EyLmNvZGUxMDAuY29tLnB5L2NybHMvY2EtY29kZTEwMC1zYS5jcmwwIAYDVR0lAQH/BBYwFAYIKwYBBQUHAwIGCCsGAQUFBwMEMIGJBggrBgEFBQcBAQR9MHswOQYIKwYBBQUHMAGGLWh0dHA6Ly9vY3NwLmNvZGUxMDAuY29tLnB5L29jc3AvY2EtY29kZTEwMC1zYTA+BggrBgEFBQcwAoYyaHR0cDovL3BjYTEuY29kZTEwMC5jb20ucHkvY2VydHMvY2EtY29kZTEwMC1zYS5jZXIwDQYJKoZIhvcNAQELBQADggIBANsG58IPI4kQUWOcUd7aW47ozK4Ki23O2Qlrk3ffEgD8zZiOpmGia72MJDVlgnLBW80WiTHvOLEJRH6YKEseYnc4LOS9XmXtCQ8Vu8MGs9M9Q6a2lA1tqbWUmILPr+gWnoZfsdbmUoW7dTh7H/9HSOMAmdC+F7r04LNcEDNG/8JK3aaGJAD+OIM85zQfhinVy2uEGK1j1Twhk4tx08JBjtjQ//GbV4wKTQF7zoVzVuS3Sg1D+cAK5yl7A6xr+KQFn6LE6JDPcNg5g51ogvSPKmQ6RXVEtaPl+XpTfGqbpV8kX349TAeY1cy5euVSPLQ+vVLC2tZARlzQrzXACrzrn6ITl5vPP8KHz0xJNztlt6XFX5RjJ3daqefdX6PGTwnBoTEbzduowiuNM1qKsaM9cZ3vt4dmcaD2NLEqh+/dDUeoy3JB8DORotWk13Ed8VnEoMtPxNvhKhfz70Ow+kVTJpwt3vLuNJJT471DWFZs5XhjAXqtJHNFrhsAgjr8SyB7uTg0OvHnnPqlLtH+21WovDiuiF5/kbuuFl78mkIRefcUhqpEfrv/ymM+MC5LjNrKwCeyD48VFxM8PLeNUdqONlUflXFU2N8YYo3b0zfho+Ns6RHVtVp3+zLqR46WRwLDaqIKyPEDj1Q1xBZ7CQ4Ablood2Xqvp6oL3ZkBXZHed0f</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Transform>
          <Transform Algorithm="http://www.w3.org/TR/2001/REC-xml-c14n-20010315"/>
        </Transforms>
        <DigestMethod Algorithm="http://www.w3.org/2001/04/xmlenc#sha256"/>
        <DigestValue>lrVg9fRbRhzj3L8+QGHmJxgMb7HDoVSIZJmZnPkf+bw=</DigestValue>
      </Reference>
      <Reference URI="/xl/activeX/activeX1.xml?ContentType=application/vnd.ms-office.activeX+xml">
        <DigestMethod Algorithm="http://www.w3.org/2001/04/xmlenc#sha256"/>
        <DigestValue>9lyHdt6FdJzDrqAfrR0Ra9dZqYdQVBFLcW4IEkBDGJM=</DigestValue>
      </Reference>
      <Reference URI="/xl/calcChain.xml?ContentType=application/vnd.openxmlformats-officedocument.spreadsheetml.calcChain+xml">
        <DigestMethod Algorithm="http://www.w3.org/2001/04/xmlenc#sha256"/>
        <DigestValue>A9XCVo2G7sw1ELZD7rtoZf7e6IL3sxkPFUyiYqdTZfs=</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rMLlAni5uA27ai4TDN8G/raWhlfE6WSiTXBHi4C7iUw=</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WXaXj5sUphNEt336VaI57wCrnQS/UoPZQ1HTUGoRc2o=</DigestValue>
      </Reference>
      <Reference URI="/xl/drawings/drawing1.xml?ContentType=application/vnd.openxmlformats-officedocument.drawing+xml">
        <DigestMethod Algorithm="http://www.w3.org/2001/04/xmlenc#sha256"/>
        <DigestValue>yVYkAbt1iTXoXY/rWy/dfWyozFM4ob80WwMJObP8k/E=</DigestValue>
      </Reference>
      <Reference URI="/xl/drawings/drawing2.xml?ContentType=application/vnd.openxmlformats-officedocument.drawing+xml">
        <DigestMethod Algorithm="http://www.w3.org/2001/04/xmlenc#sha256"/>
        <DigestValue>2k+bxVdSIeyMmxj0qAmr3PxRIs/xgvPxoRqwI2Aj+4Q=</DigestValue>
      </Reference>
      <Reference URI="/xl/drawings/drawing3.xml?ContentType=application/vnd.openxmlformats-officedocument.drawing+xml">
        <DigestMethod Algorithm="http://www.w3.org/2001/04/xmlenc#sha256"/>
        <DigestValue>tz/Q+2WGrcp7SK5NdzK1G351Tfi/CvMjxFSXTs8HFlk=</DigestValue>
      </Reference>
      <Reference URI="/xl/drawings/drawing4.xml?ContentType=application/vnd.openxmlformats-officedocument.drawing+xml">
        <DigestMethod Algorithm="http://www.w3.org/2001/04/xmlenc#sha256"/>
        <DigestValue>mf7d4p00SYPXJwky42O2hTU4qhPiSfX77+rGW/Yruno=</DigestValue>
      </Reference>
      <Reference URI="/xl/drawings/drawing5.xml?ContentType=application/vnd.openxmlformats-officedocument.drawing+xml">
        <DigestMethod Algorithm="http://www.w3.org/2001/04/xmlenc#sha256"/>
        <DigestValue>YHkELA7hmZkm4GKFcpXaQ6k9hbSoyOKikxzFO5J70Uk=</DigestValue>
      </Reference>
      <Reference URI="/xl/drawings/drawing6.xml?ContentType=application/vnd.openxmlformats-officedocument.drawing+xml">
        <DigestMethod Algorithm="http://www.w3.org/2001/04/xmlenc#sha256"/>
        <DigestValue>GGUD2uLu9kuoRKZfW9TY8+PQ8eSu2fF9Pzd+/N5ZPIA=</DigestValue>
      </Reference>
      <Reference URI="/xl/drawings/drawing7.xml?ContentType=application/vnd.openxmlformats-officedocument.drawing+xml">
        <DigestMethod Algorithm="http://www.w3.org/2001/04/xmlenc#sha256"/>
        <DigestValue>81FVtdwa8PEbmaTaxRaCgYPDcaqHx6IlC/fOESIpIpw=</DigestValue>
      </Reference>
      <Reference URI="/xl/drawings/drawing8.xml?ContentType=application/vnd.openxmlformats-officedocument.drawing+xml">
        <DigestMethod Algorithm="http://www.w3.org/2001/04/xmlenc#sha256"/>
        <DigestValue>WkuNOdW4WUaHcHwb7MtFgFzcW+2ypf1B78QEXnn/w1s=</DigestValue>
      </Reference>
      <Reference URI="/xl/drawings/vmlDrawing1.vml?ContentType=application/vnd.openxmlformats-officedocument.vmlDrawing">
        <DigestMethod Algorithm="http://www.w3.org/2001/04/xmlenc#sha256"/>
        <DigestValue>2Djw/tkQkxMXiVg9KqA95VRVJii3wof1YDTShfGFD7w=</DigestValue>
      </Reference>
      <Reference URI="/xl/drawings/vmlDrawing2.vml?ContentType=application/vnd.openxmlformats-officedocument.vmlDrawing">
        <DigestMethod Algorithm="http://www.w3.org/2001/04/xmlenc#sha256"/>
        <DigestValue>Jcs26+9/SlILExFsXo9OIBmfEV0rgNM4tiRbR56OEvk=</DigestValue>
      </Reference>
      <Reference URI="/xl/media/image1.png?ContentType=image/png">
        <DigestMethod Algorithm="http://www.w3.org/2001/04/xmlenc#sha256"/>
        <DigestValue>F/zmBT5kX12LmVs8T9MpiBLslWEmuH+tW83xB6NJnq4=</DigestValue>
      </Reference>
      <Reference URI="/xl/media/image2.emf?ContentType=image/x-emf">
        <DigestMethod Algorithm="http://www.w3.org/2001/04/xmlenc#sha256"/>
        <DigestValue>lXx84803npZBKM6/KF2C70EtG1a5Ey2fJbLuyZTPhyA=</DigestValue>
      </Reference>
      <Reference URI="/xl/media/image3.emf?ContentType=image/x-emf">
        <DigestMethod Algorithm="http://www.w3.org/2001/04/xmlenc#sha256"/>
        <DigestValue>YnusnPdNrdefpBSQLsQ2KxRPmR27KWbDI0JpHpzEUUU=</DigestValue>
      </Reference>
      <Reference URI="/xl/media/image4.emf?ContentType=image/x-emf">
        <DigestMethod Algorithm="http://www.w3.org/2001/04/xmlenc#sha256"/>
        <DigestValue>JRAJelkziV1+EQMAFOzB7vVuBOIHB32dDtLhRepVyYY=</DigestValue>
      </Reference>
      <Reference URI="/xl/media/image5.emf?ContentType=image/x-emf">
        <DigestMethod Algorithm="http://www.w3.org/2001/04/xmlenc#sha256"/>
        <DigestValue>cYfZyM0JziFso7Ose3Slf4Kup58+Xr0Ds/5/uMrJr1c=</DigestValue>
      </Reference>
      <Reference URI="/xl/printerSettings/printerSettings1.bin?ContentType=application/vnd.openxmlformats-officedocument.spreadsheetml.printerSettings">
        <DigestMethod Algorithm="http://www.w3.org/2001/04/xmlenc#sha256"/>
        <DigestValue>+CD8yXTcV7R0UPktSQ1iysCJtCvCSVF2j80e6m46HpQ=</DigestValue>
      </Reference>
      <Reference URI="/xl/printerSettings/printerSettings10.bin?ContentType=application/vnd.openxmlformats-officedocument.spreadsheetml.printerSettings">
        <DigestMethod Algorithm="http://www.w3.org/2001/04/xmlenc#sha256"/>
        <DigestValue>ZVxXhJn6XmjT/m1Dw2UhwYZPVXYMSYE+DUFTlsgHV4s=</DigestValue>
      </Reference>
      <Reference URI="/xl/printerSettings/printerSettings11.bin?ContentType=application/vnd.openxmlformats-officedocument.spreadsheetml.printerSettings">
        <DigestMethod Algorithm="http://www.w3.org/2001/04/xmlenc#sha256"/>
        <DigestValue>ZVxXhJn6XmjT/m1Dw2UhwYZPVXYMSYE+DUFTlsgHV4s=</DigestValue>
      </Reference>
      <Reference URI="/xl/printerSettings/printerSettings12.bin?ContentType=application/vnd.openxmlformats-officedocument.spreadsheetml.printerSettings">
        <DigestMethod Algorithm="http://www.w3.org/2001/04/xmlenc#sha256"/>
        <DigestValue>ZVxXhJn6XmjT/m1Dw2UhwYZPVXYMSYE+DUFTlsgHV4s=</DigestValue>
      </Reference>
      <Reference URI="/xl/printerSettings/printerSettings13.bin?ContentType=application/vnd.openxmlformats-officedocument.spreadsheetml.printerSettings">
        <DigestMethod Algorithm="http://www.w3.org/2001/04/xmlenc#sha256"/>
        <DigestValue>vgaglTYY8ldDI3np+fkDPkAMI9Om5H1Khp+orjrXFAQ=</DigestValue>
      </Reference>
      <Reference URI="/xl/printerSettings/printerSettings14.bin?ContentType=application/vnd.openxmlformats-officedocument.spreadsheetml.printerSettings">
        <DigestMethod Algorithm="http://www.w3.org/2001/04/xmlenc#sha256"/>
        <DigestValue>hqnMLvZ6XBY2fH1KhK00vJXWuxlSZRWkoKrdKDrIF2Q=</DigestValue>
      </Reference>
      <Reference URI="/xl/printerSettings/printerSettings15.bin?ContentType=application/vnd.openxmlformats-officedocument.spreadsheetml.printerSettings">
        <DigestMethod Algorithm="http://www.w3.org/2001/04/xmlenc#sha256"/>
        <DigestValue>TRrCOIAvgyay9+dOHANtMRhI4Mlj24DaFIyKQoKcdPw=</DigestValue>
      </Reference>
      <Reference URI="/xl/printerSettings/printerSettings16.bin?ContentType=application/vnd.openxmlformats-officedocument.spreadsheetml.printerSettings">
        <DigestMethod Algorithm="http://www.w3.org/2001/04/xmlenc#sha256"/>
        <DigestValue>aKO8XWThzgvGlTVSu23kX37OoqtKGS6PBUkmhsicI1Y=</DigestValue>
      </Reference>
      <Reference URI="/xl/printerSettings/printerSettings17.bin?ContentType=application/vnd.openxmlformats-officedocument.spreadsheetml.printerSettings">
        <DigestMethod Algorithm="http://www.w3.org/2001/04/xmlenc#sha256"/>
        <DigestValue>TRrCOIAvgyay9+dOHANtMRhI4Mlj24DaFIyKQoKcdPw=</DigestValue>
      </Reference>
      <Reference URI="/xl/printerSettings/printerSettings18.bin?ContentType=application/vnd.openxmlformats-officedocument.spreadsheetml.printerSettings">
        <DigestMethod Algorithm="http://www.w3.org/2001/04/xmlenc#sha256"/>
        <DigestValue>+CD8yXTcV7R0UPktSQ1iysCJtCvCSVF2j80e6m46HpQ=</DigestValue>
      </Reference>
      <Reference URI="/xl/printerSettings/printerSettings19.bin?ContentType=application/vnd.openxmlformats-officedocument.spreadsheetml.printerSettings">
        <DigestMethod Algorithm="http://www.w3.org/2001/04/xmlenc#sha256"/>
        <DigestValue>ZVxXhJn6XmjT/m1Dw2UhwYZPVXYMSYE+DUFTlsgHV4s=</DigestValue>
      </Reference>
      <Reference URI="/xl/printerSettings/printerSettings2.bin?ContentType=application/vnd.openxmlformats-officedocument.spreadsheetml.printerSettings">
        <DigestMethod Algorithm="http://www.w3.org/2001/04/xmlenc#sha256"/>
        <DigestValue>vgaglTYY8ldDI3np+fkDPkAMI9Om5H1Khp+orjrXFAQ=</DigestValue>
      </Reference>
      <Reference URI="/xl/printerSettings/printerSettings20.bin?ContentType=application/vnd.openxmlformats-officedocument.spreadsheetml.printerSettings">
        <DigestMethod Algorithm="http://www.w3.org/2001/04/xmlenc#sha256"/>
        <DigestValue>ZVxXhJn6XmjT/m1Dw2UhwYZPVXYMSYE+DUFTlsgHV4s=</DigestValue>
      </Reference>
      <Reference URI="/xl/printerSettings/printerSettings21.bin?ContentType=application/vnd.openxmlformats-officedocument.spreadsheetml.printerSettings">
        <DigestMethod Algorithm="http://www.w3.org/2001/04/xmlenc#sha256"/>
        <DigestValue>ZVxXhJn6XmjT/m1Dw2UhwYZPVXYMSYE+DUFTlsgHV4s=</DigestValue>
      </Reference>
      <Reference URI="/xl/printerSettings/printerSettings22.bin?ContentType=application/vnd.openxmlformats-officedocument.spreadsheetml.printerSettings">
        <DigestMethod Algorithm="http://www.w3.org/2001/04/xmlenc#sha256"/>
        <DigestValue>+BdIrUjIF4dgpdETKzetI2+2MzZeXWu+2X9Vqcg88Hw=</DigestValue>
      </Reference>
      <Reference URI="/xl/printerSettings/printerSettings23.bin?ContentType=application/vnd.openxmlformats-officedocument.spreadsheetml.printerSettings">
        <DigestMethod Algorithm="http://www.w3.org/2001/04/xmlenc#sha256"/>
        <DigestValue>aKO8XWThzgvGlTVSu23kX37OoqtKGS6PBUkmhsicI1Y=</DigestValue>
      </Reference>
      <Reference URI="/xl/printerSettings/printerSettings24.bin?ContentType=application/vnd.openxmlformats-officedocument.spreadsheetml.printerSettings">
        <DigestMethod Algorithm="http://www.w3.org/2001/04/xmlenc#sha256"/>
        <DigestValue>aKO8XWThzgvGlTVSu23kX37OoqtKGS6PBUkmhsicI1Y=</DigestValue>
      </Reference>
      <Reference URI="/xl/printerSettings/printerSettings25.bin?ContentType=application/vnd.openxmlformats-officedocument.spreadsheetml.printerSettings">
        <DigestMethod Algorithm="http://www.w3.org/2001/04/xmlenc#sha256"/>
        <DigestValue>OGD3iF2+l78gTInlDCWFPycZVuHBpUE02raJ/Wr5XCI=</DigestValue>
      </Reference>
      <Reference URI="/xl/printerSettings/printerSettings26.bin?ContentType=application/vnd.openxmlformats-officedocument.spreadsheetml.printerSettings">
        <DigestMethod Algorithm="http://www.w3.org/2001/04/xmlenc#sha256"/>
        <DigestValue>MXec2D+WMU8itUC5NxoyllqwEi3fXNlaIfg2JySEdZE=</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aKO8XWThzgvGlTVSu23kX37OoqtKGS6PBUkmhsicI1Y=</DigestValue>
      </Reference>
      <Reference URI="/xl/printerSettings/printerSettings5.bin?ContentType=application/vnd.openxmlformats-officedocument.spreadsheetml.printerSettings">
        <DigestMethod Algorithm="http://www.w3.org/2001/04/xmlenc#sha256"/>
        <DigestValue>aKO8XWThzgvGlTVSu23kX37OoqtKGS6PBUkmhsicI1Y=</DigestValue>
      </Reference>
      <Reference URI="/xl/printerSettings/printerSettings6.bin?ContentType=application/vnd.openxmlformats-officedocument.spreadsheetml.printerSettings">
        <DigestMethod Algorithm="http://www.w3.org/2001/04/xmlenc#sha256"/>
        <DigestValue>aKO8XWThzgvGlTVSu23kX37OoqtKGS6PBUkmhsicI1Y=</DigestValue>
      </Reference>
      <Reference URI="/xl/printerSettings/printerSettings7.bin?ContentType=application/vnd.openxmlformats-officedocument.spreadsheetml.printerSettings">
        <DigestMethod Algorithm="http://www.w3.org/2001/04/xmlenc#sha256"/>
        <DigestValue>62Mbz0jKBFYydzom6ZAWnOjLp5a/DFv+xq8VMistPUQ=</DigestValue>
      </Reference>
      <Reference URI="/xl/printerSettings/printerSettings8.bin?ContentType=application/vnd.openxmlformats-officedocument.spreadsheetml.printerSettings">
        <DigestMethod Algorithm="http://www.w3.org/2001/04/xmlenc#sha256"/>
        <DigestValue>Jqz5i9tR38GrvaRRrgAOPFH5hrhDZ9jmdLWbmj3o8Vg=</DigestValue>
      </Reference>
      <Reference URI="/xl/printerSettings/printerSettings9.bin?ContentType=application/vnd.openxmlformats-officedocument.spreadsheetml.printerSettings">
        <DigestMethod Algorithm="http://www.w3.org/2001/04/xmlenc#sha256"/>
        <DigestValue>GyyR84UYFfbFvVrs+ip9vPggIMAXC0nxkmeUVNsGxCc=</DigestValue>
      </Reference>
      <Reference URI="/xl/sharedStrings.xml?ContentType=application/vnd.openxmlformats-officedocument.spreadsheetml.sharedStrings+xml">
        <DigestMethod Algorithm="http://www.w3.org/2001/04/xmlenc#sha256"/>
        <DigestValue>ZYbc2YwKCxS8V3dEYKIxgMgCa/ep1VK4rd9AFii0vjw=</DigestValue>
      </Reference>
      <Reference URI="/xl/styles.xml?ContentType=application/vnd.openxmlformats-officedocument.spreadsheetml.styles+xml">
        <DigestMethod Algorithm="http://www.w3.org/2001/04/xmlenc#sha256"/>
        <DigestValue>Hfxj7CRj0pTdPTmqh/LvhT1wcSAJkHFKTdb+Vr1D/DQ=</DigestValue>
      </Reference>
      <Reference URI="/xl/theme/theme1.xml?ContentType=application/vnd.openxmlformats-officedocument.theme+xml">
        <DigestMethod Algorithm="http://www.w3.org/2001/04/xmlenc#sha256"/>
        <DigestValue>JNGnPKHKsPy6kmCp11/sNt3bmMqQkZWAeEqk2KQCTYU=</DigestValue>
      </Reference>
      <Reference URI="/xl/workbook.xml?ContentType=application/vnd.openxmlformats-officedocument.spreadsheetml.sheet.main+xml">
        <DigestMethod Algorithm="http://www.w3.org/2001/04/xmlenc#sha256"/>
        <DigestValue>ES+EbMjuMVwAxpcGa/WtLPUExwg6oW8IJBuGx3RjaD4=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gc8gglqzrTW6QqtJ1wKoNXolcaOgzOM1fQMzKARu980=</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Y4FvX1i+7XY1oKNU/ZYpLNX6UzonxbqgrVwNIuiIhoU=</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oIz2QtWN7Qy3auf2JJ2QqCgW2+LoWuBYIQ5R01s3LS0=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NkOaOWRWV+2nFdIdEiHarqBwXM9YZggX8p+EozkeKSg=</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6VN1ivBXX0GdVkXNQfDueIpfUOfpH98Tp7kLuT6CMdA=</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256"/>
        <DigestValue>N400yuC3cLAqTNbNqLrJQDocrkgkT8hO5Gp1nlVSuCU=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KZAmncfOWBzhCyW9us/xpVpkecVWC+YNFwWOP+ePUZQ=</DigestValue>
      </Reference>
      <Reference URI="/xl/worksheets/sheet1.xml?ContentType=application/vnd.openxmlformats-officedocument.spreadsheetml.worksheet+xml">
        <DigestMethod Algorithm="http://www.w3.org/2001/04/xmlenc#sha256"/>
        <DigestValue>4B2J8YgZsG2g7zPc9PD42wpz0EH6C+KN308t9icWYHk=</DigestValue>
      </Reference>
      <Reference URI="/xl/worksheets/sheet2.xml?ContentType=application/vnd.openxmlformats-officedocument.spreadsheetml.worksheet+xml">
        <DigestMethod Algorithm="http://www.w3.org/2001/04/xmlenc#sha256"/>
        <DigestValue>7JUMy98x6zrpI1UQArqAGzUjKZZPw6LB0MyNMmhiHHQ=</DigestValue>
      </Reference>
      <Reference URI="/xl/worksheets/sheet3.xml?ContentType=application/vnd.openxmlformats-officedocument.spreadsheetml.worksheet+xml">
        <DigestMethod Algorithm="http://www.w3.org/2001/04/xmlenc#sha256"/>
        <DigestValue>SvlG5vbEA9z7YCe8XbSROGDmrh5+tB6ysBUcInqy/5Q=</DigestValue>
      </Reference>
      <Reference URI="/xl/worksheets/sheet4.xml?ContentType=application/vnd.openxmlformats-officedocument.spreadsheetml.worksheet+xml">
        <DigestMethod Algorithm="http://www.w3.org/2001/04/xmlenc#sha256"/>
        <DigestValue>nBoLhRoMlhzyZifFHScnvolOSxXcnI0owBHho1w0afA=</DigestValue>
      </Reference>
      <Reference URI="/xl/worksheets/sheet5.xml?ContentType=application/vnd.openxmlformats-officedocument.spreadsheetml.worksheet+xml">
        <DigestMethod Algorithm="http://www.w3.org/2001/04/xmlenc#sha256"/>
        <DigestValue>kvJHIvlI6AgHnl9D+ycuXXAczZKodME+VwQ63nxpDDE=</DigestValue>
      </Reference>
      <Reference URI="/xl/worksheets/sheet6.xml?ContentType=application/vnd.openxmlformats-officedocument.spreadsheetml.worksheet+xml">
        <DigestMethod Algorithm="http://www.w3.org/2001/04/xmlenc#sha256"/>
        <DigestValue>r0CC+NEQ40cnfjGLk/nEfmwwt/vUEdp2TbsztCfop54=</DigestValue>
      </Reference>
      <Reference URI="/xl/worksheets/sheet7.xml?ContentType=application/vnd.openxmlformats-officedocument.spreadsheetml.worksheet+xml">
        <DigestMethod Algorithm="http://www.w3.org/2001/04/xmlenc#sha256"/>
        <DigestValue>XMeEXMpAFl8pWGr3rMV1R4KZiiXUWTqID6236VipFTQ=</DigestValue>
      </Reference>
      <Reference URI="/xl/worksheets/sheet8.xml?ContentType=application/vnd.openxmlformats-officedocument.spreadsheetml.worksheet+xml">
        <DigestMethod Algorithm="http://www.w3.org/2001/04/xmlenc#sha256"/>
        <DigestValue>1bkENIbZttg8fETYJimxD/tAmUfxq5+iEOJ3PaygL3w=</DigestValue>
      </Reference>
      <Reference URI="/xl/worksheets/sheet9.xml?ContentType=application/vnd.openxmlformats-officedocument.spreadsheetml.worksheet+xml">
        <DigestMethod Algorithm="http://www.w3.org/2001/04/xmlenc#sha256"/>
        <DigestValue>7u7b4Lj9kQRX5ix6tlJvIluzQBurbf63Fh2WGAnW6YE=</DigestValue>
      </Reference>
    </Manifest>
    <SignatureProperties>
      <SignatureProperty Id="idSignatureTime" Target="#idPackageSignature">
        <mdssi:SignatureTime xmlns:mdssi="http://schemas.openxmlformats.org/package/2006/digital-signature">
          <mdssi:Format>YYYY-MM-DDThh:mm:ssTZD</mdssi:Format>
          <mdssi:Value>2023-08-11T16:35:02Z</mdssi:Value>
        </mdssi:SignatureTime>
      </SignatureProperty>
    </SignatureProperties>
  </Object>
  <Object Id="idOfficeObject">
    <SignatureProperties>
      <SignatureProperty Id="idOfficeV1Details" Target="#idPackageSignature">
        <SignatureInfoV1 xmlns="http://schemas.microsoft.com/office/2006/digsig">
          <SetupID>{5986D61E-DC75-41EC-9390-84D52CAB79E2}</SetupID>
          <SignatureText>Dahiana Sánchez</SignatureText>
          <SignatureImage/>
          <SignatureComments/>
          <WindowsVersion>10.0</WindowsVersion>
          <OfficeVersion>16.0.16626/25</OfficeVersion>
          <ApplicationVersion>16.0.16626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2023-08-11T16:35:02Z</xd:SigningTime>
          <xd:SigningCertificate>
            <xd:Cert>
              <xd:CertDigest>
                <DigestMethod Algorithm="http://www.w3.org/2001/04/xmlenc#sha256"/>
                <DigestValue>dJ9yXvegHlgOHjcZk17y67OD6UHqmLjWRpwgAtUwVWc=</DigestValue>
              </xd:CertDigest>
              <xd:IssuerSerial>
                <X509IssuerName>SERIALNUMBER=RUC80080610-7, CN=CODE100 S.A., OU=Prestador Cualificado de Servicios de Confianza, O=ICPP, C=PY</X509IssuerName>
                <X509SerialNumber>268242175283590528351552862199679052719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CertificateValues>
        </xd:UnsignedSignatureProperties>
      </xd:UnsignedProperties>
    </xd:QualifyingProperties>
  </Object>
  <Object Id="idValidSigLnImg">AQAAAGwAAAAAAAAAAAAAAFwBAACfAAAAAAAAAAAAAABtGAAALAsAACBFTUYAAAEAwBsAAKoAAAAGAAAAAAAAAAAAAAAAAAAAgAcAADgEAABYAQAAwQAAAAAAAAAAAAAAAAAAAMA/BQDo8QIACgAAABAAAAAAAAAAAAAAAEsAAAAQAAAAAAAAAAUAAAAeAAAAGAAAAAAAAAAAAAAAXQEAAKAAAAAnAAAAGAAAAAEAAAAAAAAAAAAAAAAAAAAlAAAADAAAAAEAAABMAAAAZAAAAAAAAAAAAAAAXAEAAJ8AAAAAAAAAAAAAAF0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cAQAAnwAAAAAAAAAAAAAAXQEAAKAAAAAhAPAAAAAAAAAAAAAAAIA/AAAAAAAAAAAAAIA/AAAAAAAAAAAAAAAAAAAAAAAAAAAAAAAAAAAAAAAAAAAlAAAADAAAAAAAAIAoAAAADAAAAAEAAAAnAAAAGAAAAAEAAAAAAAAA8PDwAAAAAAAlAAAADAAAAAEAAABMAAAAZAAAAAAAAAAAAAAAXAEAAJ8AAAAAAAAAAAAAAF0BAACgAAAAIQDwAAAAAAAAAAAAAACAPwAAAAAAAAAAAACAPwAAAAAAAAAAAAAAAAAAAAAAAAAAAAAAAAAAAAAAAAAAJQAAAAwAAAAAAACAKAAAAAwAAAABAAAAJwAAABgAAAABAAAAAAAAAPDw8AAAAAAAJQAAAAwAAAABAAAATAAAAGQAAAAAAAAAAAAAAFwBAACfAAAAAAAAAAAAAABdAQAAoAAAACEA8AAAAAAAAAAAAAAAgD8AAAAAAAAAAAAAgD8AAAAAAAAAAAAAAAAAAAAAAAAAAAAAAAAAAAAAAAAAACUAAAAMAAAAAAAAgCgAAAAMAAAAAQAAACcAAAAYAAAAAQAAAAAAAADw8PAAAAAAACUAAAAMAAAAAQAAAEwAAABkAAAAAAAAAAAAAABcAQAAnwAAAAAAAAAAAAAAXQEAAKAAAAAhAPAAAAAAAAAAAAAAAIA/AAAAAAAAAAAAAIA/AAAAAAAAAAAAAAAAAAAAAAAAAAAAAAAAAAAAAAAAAAAlAAAADAAAAAAAAIAoAAAADAAAAAEAAAAnAAAAGAAAAAEAAAAAAAAA////AAAAAAAlAAAADAAAAAEAAABMAAAAZAAAAAAAAAAAAAAAXAEAAJ8AAAAAAAAAAAAAAF0BAACgAAAAIQDwAAAAAAAAAAAAAACAPwAAAAAAAAAAAACAPwAAAAAAAAAAAAAAAAAAAAAAAAAAAAAAAAAAAAAAAAAAJQAAAAwAAAAAAACAKAAAAAwAAAABAAAAJwAAABgAAAABAAAAAAAAAP///wAAAAAAJQAAAAwAAAABAAAATAAAAGQAAAAAAAAAAAAAAFwBAACfAAAAAAAAAAAAAABd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YX2jkH2AAAABQAAAAkAAABMAAAAAAAAAAAAAAAAAAAA//////////9gAAAAMQAxAC8AOAAvADIAMAAyADMAAAAHAAAABwAAAAUAAAAHAAAABQAAAAcAAAAHAAAABwAAAAcAAABLAAAAQAAAADAAAAAFAAAAIAAAAAEAAAABAAAAEAAAAAAAAAAAAAAAXQEAAKAAAAAAAAAAAAAAAF0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hfaOQQwAAABbAAAAAQAAAEwAAAAEAAAACwAAADcAAAAiAAAAWwAAAFAAAABYAAA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MQAAABWAAAAMAAAADsAAACV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MUAAABXAAAAJQAAAAwAAAAEAAAAVAAAAKgAAAAxAAAAOwAAAMMAAABWAAAAAQAAAFVVj0GF9o5BMQAAADsAAAAPAAAATAAAAAAAAAAAAAAAAAAAAP//////////bAAAAEQAYQBoAGkAYQBuAGEAIABTAOEAbgBjAGgAZQB6AAAADgAAAAoAAAALAAAABQAAAAoAAAALAAAACgAAAAUAAAALAAAACgAAAAsAAAAJAAAACwAAAAoAAAAJAAAASwAAAEAAAAAwAAAABQAAACAAAAABAAAAAQAAABAAAAAAAAAAAAAAAF0BAACgAAAAAAAAAAAAAABdAQAAoAAAACUAAAAMAAAAAgAAACcAAAAYAAAABQAAAAAAAAD///8AAAAAACUAAAAMAAAABQAAAEwAAABkAAAAAAAAAGEAAABcAQAAmwAAAAAAAABhAAAAXQEAADsAAAAhAPAAAAAAAAAAAAAAAIA/AAAAAAAAAAAAAIA/AAAAAAAAAAAAAAAAAAAAAAAAAAAAAAAAAAAAAAAAAAAlAAAADAAAAAAAAIAoAAAADAAAAAUAAAAnAAAAGAAAAAUAAAAAAAAA////AAAAAAAlAAAADAAAAAUAAABMAAAAZAAAAA4AAABhAAAAPwEAAHEAAAAOAAAAYQAAADIBAAARAAAAIQDwAAAAAAAAAAAAAACAPwAAAAAAAAAAAACAPwAAAAAAAAAAAAAAAAAAAAAAAAAAAAAAAAAAAAAAAAAAJQAAAAwAAAAAAACAKAAAAAwAAAAFAAAAJQAAAAwAAAABAAAAGAAAAAwAAAAAAAAAEgAAAAwAAAABAAAAHgAAABgAAAAOAAAAYQAAAEABAAByAAAAJQAAAAwAAAABAAAAVAAAAKgAAAAPAAAAYQAAAHAAAABxAAAAAQAAAFVVj0GF9o5BDwAAAGEAAAAPAAAATAAAAAAAAAAAAAAAAAAAAP//////////bAAAAEQAYQBoAGkAYQBuAGEAIABTAOEAbgBjAGgAZQB6AAAACQAAAAcAAAAHAAAAAwAAAAcAAAAHAAAABwAAAAQAAAAHAAAABwAAAAcAAAAGAAAABwAAAAcAAAAGAAAASwAAAEAAAAAwAAAABQAAACAAAAABAAAAAQAAABAAAAAAAAAAAAAAAF0BAACgAAAAAAAAAAAAAABdAQAAoAAAACUAAAAMAAAAAgAAACcAAAAYAAAABQAAAAAAAAD///8AAAAAACUAAAAMAAAABQAAAEwAAABkAAAADgAAAHYAAAA/AQAAhgAAAA4AAAB2AAAAMgEAABEAAAAhAPAAAAAAAAAAAAAAAIA/AAAAAAAAAAAAAIA/AAAAAAAAAAAAAAAAAAAAAAAAAAAAAAAAAAAAAAAAAAAlAAAADAAAAAAAAIAoAAAADAAAAAUAAAAlAAAADAAAAAEAAAAYAAAADAAAAAAAAAASAAAADAAAAAEAAAAeAAAAGAAAAA4AAAB2AAAAQAEAAIcAAAAlAAAADAAAAAEAAABUAAAAhAAAAA8AAAB2AAAATAAAAIYAAAABAAAAVVWPQYX2jkEPAAAAdgAAAAkAAABMAAAAAAAAAAAAAAAAAAAA//////////9gAAAAQwBvAG4AdABhAGQAbwByAGEAAAAIAAAACAAAAAcAAAAEAAAABwAAAAgAAAAIAAAABQAAAAcAAABLAAAAQAAAADAAAAAFAAAAIAAAAAEAAAABAAAAEAAAAAAAAAAAAAAAXQEAAKAAAAAAAAAAAAAAAF0BAACgAAAAJQAAAAwAAAACAAAAJwAAABgAAAAFAAAAAAAAAP///wAAAAAAJQAAAAwAAAAFAAAATAAAAGQAAAAOAAAAiwAAAE4BAACbAAAADgAAAIsAAABBAQAAEQAAACEA8AAAAAAAAAAAAAAAgD8AAAAAAAAAAAAAgD8AAAAAAAAAAAAAAAAAAAAAAAAAAAAAAAAAAAAAAAAAACUAAAAMAAAAAAAAgCgAAAAMAAAABQAAACUAAAAMAAAAAQAAABgAAAAMAAAAAAAAABIAAAAMAAAAAQAAABYAAAAMAAAAAAAAAFQAAABcAQAADwAAAIsAAABNAQAAmwAAAAEAAABVVY9BhfaOQQ8AAACLAAAALQAAAEwAAAAEAAAADgAAAIsAAABPAQAAnAAAAKgAAABGAGkAcgBtAGEAZABvACAAcABvAHIAOgAgAEQAQQBIAEkAQQBOAEEAIABGAEEAQgBJAEEATgBBACAAUwBBAE4AQwBIAEUAWgAgAEMASABBAFAAQQBSAFIATwAAAAYAAAADAAAABQAAAAsAAAAHAAAACAAAAAgAAAAEAAAACAAAAAgAAAAFAAAAAwAAAAQAAAAJAAAACAAAAAkAAAADAAAACAAAAAoAAAAIAAAABAAAAAYAAAAIAAAABwAAAAMAAAAIAAAACgAAAAgAAAAEAAAABwAAAAgAAAAKAAAACAAAAAkAAAAHAAAABwAAAAQAAAAIAAAACQAAAAgAAAAHAAAACAAAAAgAAAAIAAAACgAAABYAAAAMAAAAAAAAACUAAAAMAAAAAgAAAA4AAAAUAAAAAAAAABAAAAAUAAAA</Object>
  <Object Id="idInvalidSigLnImg">AQAAAGwAAAAAAAAAAAAAAFwBAACfAAAAAAAAAAAAAABtGAAALAsAACBFTUYAAAEAQCIAALEAAAAGAAAAAAAAAAAAAAAAAAAAgAcAADgEAABYAQAAwQAAAAAAAAAAAAAAAAAAAMA/BQDo8QIACgAAABAAAAAAAAAAAAAAAEsAAAAQAAAAAAAAAAUAAAAeAAAAGAAAAAAAAAAAAAAAXQEAAKAAAAAnAAAAGAAAAAEAAAAAAAAAAAAAAAAAAAAlAAAADAAAAAEAAABMAAAAZAAAAAAAAAAAAAAAXAEAAJ8AAAAAAAAAAAAAAF0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cAQAAnwAAAAAAAAAAAAAAXQEAAKAAAAAhAPAAAAAAAAAAAAAAAIA/AAAAAAAAAAAAAIA/AAAAAAAAAAAAAAAAAAAAAAAAAAAAAAAAAAAAAAAAAAAlAAAADAAAAAAAAIAoAAAADAAAAAEAAAAnAAAAGAAAAAEAAAAAAAAA8PDwAAAAAAAlAAAADAAAAAEAAABMAAAAZAAAAAAAAAAAAAAAXAEAAJ8AAAAAAAAAAAAAAF0BAACgAAAAIQDwAAAAAAAAAAAAAACAPwAAAAAAAAAAAACAPwAAAAAAAAAAAAAAAAAAAAAAAAAAAAAAAAAAAAAAAAAAJQAAAAwAAAAAAACAKAAAAAwAAAABAAAAJwAAABgAAAABAAAAAAAAAPDw8AAAAAAAJQAAAAwAAAABAAAATAAAAGQAAAAAAAAAAAAAAFwBAACfAAAAAAAAAAAAAABdAQAAoAAAACEA8AAAAAAAAAAAAAAAgD8AAAAAAAAAAAAAgD8AAAAAAAAAAAAAAAAAAAAAAAAAAAAAAAAAAAAAAAAAACUAAAAMAAAAAAAAgCgAAAAMAAAAAQAAACcAAAAYAAAAAQAAAAAAAADw8PAAAAAAACUAAAAMAAAAAQAAAEwAAABkAAAAAAAAAAAAAABcAQAAnwAAAAAAAAAAAAAAXQEAAKAAAAAhAPAAAAAAAAAAAAAAAIA/AAAAAAAAAAAAAIA/AAAAAAAAAAAAAAAAAAAAAAAAAAAAAAAAAAAAAAAAAAAlAAAADAAAAAAAAIAoAAAADAAAAAEAAAAnAAAAGAAAAAEAAAAAAAAA////AAAAAAAlAAAADAAAAAEAAABMAAAAZAAAAAAAAAAAAAAAXAEAAJ8AAAAAAAAAAAAAAF0BAACgAAAAIQDwAAAAAAAAAAAAAACAPwAAAAAAAAAAAACAPwAAAAAAAAAAAAAAAAAAAAAAAAAAAAAAAAAAAAAAAAAAJQAAAAwAAAAAAACAKAAAAAwAAAABAAAAJwAAABgAAAABAAAAAAAAAP///wAAAAAAJQAAAAwAAAABAAAATAAAAGQAAAAAAAAAAAAAAFwBAACfAAAAAAAAAAAAAABd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hfaOQTEAAAAFAAAADwAAAEwAAAAAAAAAAAAAAAAAAAD//////////2wAAABGAGkAcgBtAGEAIABuAG8AIAB2AOEAbABpAGQAYQAAAAYAAAADAAAABQAAAAsAAAAHAAAABAAAAAcAAAAIAAAABAAAAAYAAAAHAAAAAwAAAAMAAAAIAAAABwAAAEsAAABAAAAAMAAAAAUAAAAgAAAAAQAAAAEAAAAQAAAAAAAAAAAAAABdAQAAoAAAAAAAAAAAAAAAXQ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GF9o5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xAAAAFYAAAAwAAAAOwAAAJU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xQAAAFcAAAAlAAAADAAAAAQAAABUAAAAqAAAADEAAAA7AAAAwwAAAFYAAAABAAAAVVWPQYX2jkExAAAAOwAAAA8AAABMAAAAAAAAAAAAAAAAAAAA//////////9sAAAARABhAGgAaQBhAG4AYQAgAFMA4QBuAGMAaABlAHoAAAAOAAAACgAAAAsAAAAFAAAACgAAAAsAAAAKAAAABQAAAAsAAAAKAAAACwAAAAkAAAALAAAACgAAAAkAAABLAAAAQAAAADAAAAAFAAAAIAAAAAEAAAABAAAAEAAAAAAAAAAAAAAAXQEAAKAAAAAAAAAAAAAAAF0BAACgAAAAJQAAAAwAAAACAAAAJwAAABgAAAAFAAAAAAAAAP///wAAAAAAJQAAAAwAAAAFAAAATAAAAGQAAAAAAAAAYQAAAFwBAACbAAAAAAAAAGEAAABdAQAAOwAAACEA8AAAAAAAAAAAAAAAgD8AAAAAAAAAAAAAgD8AAAAAAAAAAAAAAAAAAAAAAAAAAAAAAAAAAAAAAAAAACUAAAAMAAAAAAAAgCgAAAAMAAAABQAAACcAAAAYAAAABQAAAAAAAAD///8AAAAAACUAAAAMAAAABQAAAEwAAABkAAAADgAAAGEAAAA/AQAAcQAAAA4AAABhAAAAMgEAABEAAAAhAPAAAAAAAAAAAAAAAIA/AAAAAAAAAAAAAIA/AAAAAAAAAAAAAAAAAAAAAAAAAAAAAAAAAAAAAAAAAAAlAAAADAAAAAAAAIAoAAAADAAAAAUAAAAlAAAADAAAAAEAAAAYAAAADAAAAAAAAAASAAAADAAAAAEAAAAeAAAAGAAAAA4AAABhAAAAQAEAAHIAAAAlAAAADAAAAAEAAABUAAAAqAAAAA8AAABhAAAAcAAAAHEAAAABAAAAVVWPQYX2jkEPAAAAYQAAAA8AAABMAAAAAAAAAAAAAAAAAAAA//////////9sAAAARABhAGgAaQBhAG4AYQAgAFMA4QBuAGMAaABlAHoAAAAJAAAABwAAAAcAAAADAAAABwAAAAcAAAAHAAAABAAAAAcAAAAHAAAABwAAAAYAAAAHAAAABwAAAAYAAABLAAAAQAAAADAAAAAFAAAAIAAAAAEAAAABAAAAEAAAAAAAAAAAAAAAXQEAAKAAAAAAAAAAAAAAAF0BAACgAAAAJQAAAAwAAAACAAAAJwAAABgAAAAFAAAAAAAAAP///wAAAAAAJQAAAAwAAAAFAAAATAAAAGQAAAAOAAAAdgAAAD8BAACGAAAADgAAAHYAAAAyAQAAEQAAACEA8AAAAAAAAAAAAAAAgD8AAAAAAAAAAAAAgD8AAAAAAAAAAAAAAAAAAAAAAAAAAAAAAAAAAAAAAAAAACUAAAAMAAAAAAAAgCgAAAAMAAAABQAAACUAAAAMAAAAAQAAABgAAAAMAAAAAAAAABIAAAAMAAAAAQAAAB4AAAAYAAAADgAAAHYAAABAAQAAhwAAACUAAAAMAAAAAQAAAFQAAACEAAAADwAAAHYAAABMAAAAhgAAAAEAAABVVY9BhfaOQQ8AAAB2AAAACQAAAEwAAAAAAAAAAAAAAAAAAAD//////////2AAAABDAG8AbgB0AGEAZABvAHIAYQAAAAgAAAAIAAAABwAAAAQAAAAHAAAACAAAAAgAAAAFAAAABwAAAEsAAABAAAAAMAAAAAUAAAAgAAAAAQAAAAEAAAAQAAAAAAAAAAAAAABdAQAAoAAAAAAAAAAAAAAAXQEAAKAAAAAlAAAADAAAAAIAAAAnAAAAGAAAAAUAAAAAAAAA////AAAAAAAlAAAADAAAAAUAAABMAAAAZAAAAA4AAACLAAAATgEAAJsAAAAOAAAAiwAAAEEBAAARAAAAIQDwAAAAAAAAAAAAAACAPwAAAAAAAAAAAACAPwAAAAAAAAAAAAAAAAAAAAAAAAAAAAAAAAAAAAAAAAAAJQAAAAwAAAAAAACAKAAAAAwAAAAFAAAAJQAAAAwAAAABAAAAGAAAAAwAAAAAAAAAEgAAAAwAAAABAAAAFgAAAAwAAAAAAAAAVAAAAFwBAAAPAAAAiwAAAE0BAACbAAAAAQAAAFVVj0GF9o5BDwAAAIsAAAAtAAAATAAAAAQAAAAOAAAAiwAAAE8BAACcAAAAqAAAAEYAaQByAG0AYQBkAG8AIABwAG8AcgA6ACAARABBAEgASQBBAE4AQQAgAEYAQQBCAEkAQQBOAEEAIABTAEEATgBDAEgARQBaACAAQwBIAEEAUABBAFIAUgBPAAAABgAAAAMAAAAFAAAACwAAAAcAAAAIAAAACAAAAAQAAAAIAAAACAAAAAUAAAADAAAABAAAAAkAAAAIAAAACQAAAAMAAAAIAAAACgAAAAgAAAAEAAAABgAAAAgAAAAHAAAAAwAAAAgAAAAKAAAACAAAAAQAAAAHAAAACAAAAAoAAAAIAAAACQAAAAcAAAAHAAAABAAAAAgAAAAJAAAACAAAAAcAAAAIAAAACAAAAAgAAAAKAAAAFgAAAAwAAAAAAAAAJQAAAAwAAAACAAAADgAAABQAAAAAAAAAEAAAABQAAAA=</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ikxnU9BALWjg3R8W/c9KTLh8nVsJgJND/UyxVWXPedM=</DigestValue>
    </Reference>
    <Reference Type="http://www.w3.org/2000/09/xmldsig#Object" URI="#idOfficeObject">
      <DigestMethod Algorithm="http://www.w3.org/2001/04/xmlenc#sha256"/>
      <DigestValue>DpXaaqsgHriLDi7k/6hMP6ux6HDSljZ9teEGev9ctSI=</DigestValue>
    </Reference>
    <Reference Type="http://uri.etsi.org/01903#SignedProperties" URI="#idSignedProperties">
      <Transforms>
        <Transform Algorithm="http://www.w3.org/TR/2001/REC-xml-c14n-20010315"/>
      </Transforms>
      <DigestMethod Algorithm="http://www.w3.org/2001/04/xmlenc#sha256"/>
      <DigestValue>5L6tx75Lo0lUxhAix8lBiBefvr9uwR6Tb4llfWg9EQQ=</DigestValue>
    </Reference>
    <Reference Type="http://www.w3.org/2000/09/xmldsig#Object" URI="#idValidSigLnImg">
      <DigestMethod Algorithm="http://www.w3.org/2001/04/xmlenc#sha256"/>
      <DigestValue>r55yMsOoTLsMvnW1VHZzglj/rtgJt0AibAdfrQH0HPU=</DigestValue>
    </Reference>
    <Reference Type="http://www.w3.org/2000/09/xmldsig#Object" URI="#idInvalidSigLnImg">
      <DigestMethod Algorithm="http://www.w3.org/2001/04/xmlenc#sha256"/>
      <DigestValue>hb8iLWc0AD4Hujx7i9j7kYXiG+dIKscdmlVTQ2duF10=</DigestValue>
    </Reference>
  </SignedInfo>
  <SignatureValue>ntRAwmIrUU9dVnB/YCN1GGbYVsxagDZehmBCaXUEHXp629B2l206SBk6TkAPlnS/gxXjdYdMWBTS
UUL/zjeFF1hWj0Jzz7d0y71yqz84HTciOdba9QRy0gB4J6RdKUKNihLMMlX+TEV/F3XZqwJ3fH3u
ZP8zpR9ftwiVfMEtZQavnu8sxoUMayWgNf5MzGhYDkaR6O5sv2sl5jnRGsJFaTYdQrSIRuAayAwE
7xmUPzwTwUS8PbPI+jxnGj8Xs4NCBXggScnVHNUHDUjTP0tlcDM9tgH1+aUd1uEGnU7K62e/m43d
RH4VDDuIdxXagSnhn87nc5l85R1fxzzbbAJTQA==</SignatureValue>
  <KeyInfo>
    <X509Data>
      <X509Certificate>MIIIAjCCBeqgAwIBAgITXAAAvoSFBJmvffkRTQAAAAC+hDANBgkqhkiG9w0BAQsFADBXMRcwFQYDVQQFEw5SVUMgODAwODA2MTAtNzEVMBMGA1UEChMMQ09ERTEwMCBTLkEuMQswCQYDVQQGEwJQWTEYMBYGA1UEAxMPQ0EtQ09ERTEwMCBTLkEuMB4XDTIyMDcyMDE0MTYwMVoXDTI0MDcyMDE0MTYwMVowgZYxHjAcBgNVBAMTFUhFUk5BTkRPIExFU01FIFJPTUVSTzEXMBUGA1UEChMOUEVSU09OQSBGSVNJQ0ExCzAJBgNVBAYTAlBZMREwDwYDVQQqEwhIRVJOQU5ETzEVMBMGA1UEBBMMTEVTTUUgUk9NRVJPMREwDwYDVQQFEwhDSTcwMDQxNTERMA8GA1UECxMIRklSTUEgRjIwggEiMA0GCSqGSIb3DQEBAQUAA4IBDwAwggEKAoIBAQCuoEw1Fn6LrCBtz9rY4jBv9Q8DfCOX/NHUwjrjS0GkA+V28h5gg/7dH+sjltuoYvRKC3lxTO65nH6Wa0QgkJ+RR2Z16r12mAh7eKV9EsP4T43mRbRlHD5Pb/F2Ljh/5mBijdylecqtsAjaeOsb/X3sgjNKvPKFiNhqfD4UiDwty7D6aD1NvpAYmXsuuwi6eZqN/pMjrpIOzWum9PDZGL+COFfsy1nuo5HaHxNtb3/77XGsykQ7jL6+CvPHwK7VCpTEwaISQOcGWw0gnFxTFGsf+xMBDjDdWCfZC/N4feGwBT5xDsb0hJCX2vcJr0u2DYo0L44F9G1vHuB9QNqawB9pAgMBAAGjggOFMIIDgTAOBgNVHQ8BAf8EBAMCBeAwDAYDVR0TAQH/BAIwADAgBgNVHSUBAf8EFjAUBggrBgEFBQcDAgYIKwYBBQUHAwQwHQYDVR0OBBYEFPDeAi4wFViufnSjQ5eR+KwXL7khMB8GA1UdIwQYMBaAFCf22jsLf5P4WRLQFapCz7KWlj1FMIGIBgNVHR8EgYAwfjB8oHqgeIY6aHR0cDovL2NhMS5jb2RlMTAwLmNvbS5weS9maXJtYS1kaWdpdGFsL2NybC9DQS1DT0RFMTAwLmNybIY6aHR0cDovL2NhMi5jb2RlMTAwLmNvbS5weS9maXJtYS1kaWdpdGFsL2NybC9DQS1DT0RFMTAwLmNybDCB+AYIKwYBBQUHAQEEgeswgegwRgYIKwYBBQUHMAKGOmh0dHA6Ly9jYTEuY29kZTEwMC5jb20ucHkvZmlybWEtZGlnaXRhbC9jZXIvQ0EtQ09ERTEwMC5jZXIwRgYIKwYBBQUHMAKGOmh0dHA6Ly9jYTIuY29kZTEwMC5jb20ucHkvZmlybWEtZGlnaXRhbC9jZXIvQ0EtQ09ERTEwMC5jZXIwKgYIKwYBBQUHMAGGHmh0dHA6Ly9jYTEuY29kZTEwMC5jb20ucHkvb2NzcDAqBggrBgEFBQcwAYYeaHR0cDovL2NhMi5jb2RlMTAwLmNvbS5weS9vY3NwMIIBTwYDVR0gBIIBRjCCAUIwggE+BgwrBgEEAYLZSgEBAQYwggEsMGwGCCsGAQUFBwIBFmBodHRwOi8vd3d3LmNvZGUxMDAuY29tLnB5L2Zpcm1hLWRpZ2l0YWwvQ09ERTEwMCUyMFBvbGl0aWNhJTIwZGUlMjBDZXJ0aWZpY2FjaW9uJTIwRjIlMjB2Mi4wLnBkZgAwZgYIKwYBBQUHAgIwWh5YAFAAbwBsAGkAdABpAGMAYQAgAGQAZQAgAGMAZQByAHQAaQBmAGkAYwBhAGMAaQBvAG4AIABGADIAIABkAGUAIABDAG8AZABlADEAMAAwACAAUwAuAEEALjBUBggrBgEFBQcCAjBIHkYAQwBvAGQAZQAgADEAMAAwACAAUwAuAEEALgAgAEMAZQByAHQAaQBmAGkAYwBhAHQAZQAgAFAAbwBsAGkAYwB5ACAARgAyMCYGA1UdEQQfMB2BG0hFUk5BTkRPLkxFU01FQEFUTEFTLkNPTS5QWTANBgkqhkiG9w0BAQsFAAOCAgEAml4Gh7FF+fsY6wfgKuy3BKI5Dl+7svGOROwvq9cI2Zx9K1E0xQnIRmhpO5/8+sIIRkkIvNBizC7GmuvD15KMmdB0nKEtToB+8+/C45WrqGeWqU0olJ0D/ssbqWNaXN5ow6zPVd7qa4mMH5bO3o3VUQuP/9FRZBT3d2BDTjJaU6dcIV1S8At3mVVN3ylyeNjNcOEkOx5Wt+snAb+cGXwvf3QnTJ560vOZxcOtXLE/rj1tNae0UDJQxKUOAqfria5grY1cqp7mllCSTjn9fPKqhCtXfKMY60HyE4SNNl578tuGDIbAbRfUn9nJ/lkF0Ab4vNOXuDC4TuPdsXJ0g4LSmkKlg2aO0mtbsKOovpIC5FNhhyEyJkp/4yAmHEoaXUhDhATQXbD7wAgx7yRlBccmsnodUEJY3iKetQ6gdhBWh44nXq84LK2VX6ih9/wLdcyvr/xPD1hoUg0nA/gag4lrvpGo+ZkoSKolYm6G7z3vQ8cr/4ThPa9m9J8t5ef9r3R6wfkjsRLoU9InD+4r7PoFMBRFm6zh+jf6MZfXll3gJlm/UXCvTQYBY1lL7MxiXvzP3DjIAfQ4kdW/WmASYIhIZNWf2FNo9/s+xfREBqrCAgSjbqQKVN6qTucB9ALIlvPG+yIjmAQ0Gy8XTLZNkMXEN1iVC0SeVmIitXtxlSvLC98=</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lrVg9fRbRhzj3L8+QGHmJxgMb7HDoVSIZJmZnPkf+bw=</DigestValue>
      </Reference>
      <Reference URI="/xl/activeX/activeX1.xml?ContentType=application/vnd.ms-office.activeX+xml">
        <DigestMethod Algorithm="http://www.w3.org/2001/04/xmlenc#sha256"/>
        <DigestValue>9lyHdt6FdJzDrqAfrR0Ra9dZqYdQVBFLcW4IEkBDGJM=</DigestValue>
      </Reference>
      <Reference URI="/xl/calcChain.xml?ContentType=application/vnd.openxmlformats-officedocument.spreadsheetml.calcChain+xml">
        <DigestMethod Algorithm="http://www.w3.org/2001/04/xmlenc#sha256"/>
        <DigestValue>A9XCVo2G7sw1ELZD7rtoZf7e6IL3sxkPFUyiYqdTZfs=</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rMLlAni5uA27ai4TDN8G/raWhlfE6WSiTXBHi4C7iUw=</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WXaXj5sUphNEt336VaI57wCrnQS/UoPZQ1HTUGoRc2o=</DigestValue>
      </Reference>
      <Reference URI="/xl/drawings/drawing1.xml?ContentType=application/vnd.openxmlformats-officedocument.drawing+xml">
        <DigestMethod Algorithm="http://www.w3.org/2001/04/xmlenc#sha256"/>
        <DigestValue>yVYkAbt1iTXoXY/rWy/dfWyozFM4ob80WwMJObP8k/E=</DigestValue>
      </Reference>
      <Reference URI="/xl/drawings/drawing2.xml?ContentType=application/vnd.openxmlformats-officedocument.drawing+xml">
        <DigestMethod Algorithm="http://www.w3.org/2001/04/xmlenc#sha256"/>
        <DigestValue>2k+bxVdSIeyMmxj0qAmr3PxRIs/xgvPxoRqwI2Aj+4Q=</DigestValue>
      </Reference>
      <Reference URI="/xl/drawings/drawing3.xml?ContentType=application/vnd.openxmlformats-officedocument.drawing+xml">
        <DigestMethod Algorithm="http://www.w3.org/2001/04/xmlenc#sha256"/>
        <DigestValue>tz/Q+2WGrcp7SK5NdzK1G351Tfi/CvMjxFSXTs8HFlk=</DigestValue>
      </Reference>
      <Reference URI="/xl/drawings/drawing4.xml?ContentType=application/vnd.openxmlformats-officedocument.drawing+xml">
        <DigestMethod Algorithm="http://www.w3.org/2001/04/xmlenc#sha256"/>
        <DigestValue>mf7d4p00SYPXJwky42O2hTU4qhPiSfX77+rGW/Yruno=</DigestValue>
      </Reference>
      <Reference URI="/xl/drawings/drawing5.xml?ContentType=application/vnd.openxmlformats-officedocument.drawing+xml">
        <DigestMethod Algorithm="http://www.w3.org/2001/04/xmlenc#sha256"/>
        <DigestValue>YHkELA7hmZkm4GKFcpXaQ6k9hbSoyOKikxzFO5J70Uk=</DigestValue>
      </Reference>
      <Reference URI="/xl/drawings/drawing6.xml?ContentType=application/vnd.openxmlformats-officedocument.drawing+xml">
        <DigestMethod Algorithm="http://www.w3.org/2001/04/xmlenc#sha256"/>
        <DigestValue>GGUD2uLu9kuoRKZfW9TY8+PQ8eSu2fF9Pzd+/N5ZPIA=</DigestValue>
      </Reference>
      <Reference URI="/xl/drawings/drawing7.xml?ContentType=application/vnd.openxmlformats-officedocument.drawing+xml">
        <DigestMethod Algorithm="http://www.w3.org/2001/04/xmlenc#sha256"/>
        <DigestValue>81FVtdwa8PEbmaTaxRaCgYPDcaqHx6IlC/fOESIpIpw=</DigestValue>
      </Reference>
      <Reference URI="/xl/drawings/drawing8.xml?ContentType=application/vnd.openxmlformats-officedocument.drawing+xml">
        <DigestMethod Algorithm="http://www.w3.org/2001/04/xmlenc#sha256"/>
        <DigestValue>WkuNOdW4WUaHcHwb7MtFgFzcW+2ypf1B78QEXnn/w1s=</DigestValue>
      </Reference>
      <Reference URI="/xl/drawings/vmlDrawing1.vml?ContentType=application/vnd.openxmlformats-officedocument.vmlDrawing">
        <DigestMethod Algorithm="http://www.w3.org/2001/04/xmlenc#sha256"/>
        <DigestValue>2Djw/tkQkxMXiVg9KqA95VRVJii3wof1YDTShfGFD7w=</DigestValue>
      </Reference>
      <Reference URI="/xl/drawings/vmlDrawing2.vml?ContentType=application/vnd.openxmlformats-officedocument.vmlDrawing">
        <DigestMethod Algorithm="http://www.w3.org/2001/04/xmlenc#sha256"/>
        <DigestValue>Jcs26+9/SlILExFsXo9OIBmfEV0rgNM4tiRbR56OEvk=</DigestValue>
      </Reference>
      <Reference URI="/xl/media/image1.png?ContentType=image/png">
        <DigestMethod Algorithm="http://www.w3.org/2001/04/xmlenc#sha256"/>
        <DigestValue>F/zmBT5kX12LmVs8T9MpiBLslWEmuH+tW83xB6NJnq4=</DigestValue>
      </Reference>
      <Reference URI="/xl/media/image2.emf?ContentType=image/x-emf">
        <DigestMethod Algorithm="http://www.w3.org/2001/04/xmlenc#sha256"/>
        <DigestValue>lXx84803npZBKM6/KF2C70EtG1a5Ey2fJbLuyZTPhyA=</DigestValue>
      </Reference>
      <Reference URI="/xl/media/image3.emf?ContentType=image/x-emf">
        <DigestMethod Algorithm="http://www.w3.org/2001/04/xmlenc#sha256"/>
        <DigestValue>YnusnPdNrdefpBSQLsQ2KxRPmR27KWbDI0JpHpzEUUU=</DigestValue>
      </Reference>
      <Reference URI="/xl/media/image4.emf?ContentType=image/x-emf">
        <DigestMethod Algorithm="http://www.w3.org/2001/04/xmlenc#sha256"/>
        <DigestValue>JRAJelkziV1+EQMAFOzB7vVuBOIHB32dDtLhRepVyYY=</DigestValue>
      </Reference>
      <Reference URI="/xl/media/image5.emf?ContentType=image/x-emf">
        <DigestMethod Algorithm="http://www.w3.org/2001/04/xmlenc#sha256"/>
        <DigestValue>cYfZyM0JziFso7Ose3Slf4Kup58+Xr0Ds/5/uMrJr1c=</DigestValue>
      </Reference>
      <Reference URI="/xl/printerSettings/printerSettings1.bin?ContentType=application/vnd.openxmlformats-officedocument.spreadsheetml.printerSettings">
        <DigestMethod Algorithm="http://www.w3.org/2001/04/xmlenc#sha256"/>
        <DigestValue>+CD8yXTcV7R0UPktSQ1iysCJtCvCSVF2j80e6m46HpQ=</DigestValue>
      </Reference>
      <Reference URI="/xl/printerSettings/printerSettings10.bin?ContentType=application/vnd.openxmlformats-officedocument.spreadsheetml.printerSettings">
        <DigestMethod Algorithm="http://www.w3.org/2001/04/xmlenc#sha256"/>
        <DigestValue>ZVxXhJn6XmjT/m1Dw2UhwYZPVXYMSYE+DUFTlsgHV4s=</DigestValue>
      </Reference>
      <Reference URI="/xl/printerSettings/printerSettings11.bin?ContentType=application/vnd.openxmlformats-officedocument.spreadsheetml.printerSettings">
        <DigestMethod Algorithm="http://www.w3.org/2001/04/xmlenc#sha256"/>
        <DigestValue>ZVxXhJn6XmjT/m1Dw2UhwYZPVXYMSYE+DUFTlsgHV4s=</DigestValue>
      </Reference>
      <Reference URI="/xl/printerSettings/printerSettings12.bin?ContentType=application/vnd.openxmlformats-officedocument.spreadsheetml.printerSettings">
        <DigestMethod Algorithm="http://www.w3.org/2001/04/xmlenc#sha256"/>
        <DigestValue>ZVxXhJn6XmjT/m1Dw2UhwYZPVXYMSYE+DUFTlsgHV4s=</DigestValue>
      </Reference>
      <Reference URI="/xl/printerSettings/printerSettings13.bin?ContentType=application/vnd.openxmlformats-officedocument.spreadsheetml.printerSettings">
        <DigestMethod Algorithm="http://www.w3.org/2001/04/xmlenc#sha256"/>
        <DigestValue>vgaglTYY8ldDI3np+fkDPkAMI9Om5H1Khp+orjrXFAQ=</DigestValue>
      </Reference>
      <Reference URI="/xl/printerSettings/printerSettings14.bin?ContentType=application/vnd.openxmlformats-officedocument.spreadsheetml.printerSettings">
        <DigestMethod Algorithm="http://www.w3.org/2001/04/xmlenc#sha256"/>
        <DigestValue>hqnMLvZ6XBY2fH1KhK00vJXWuxlSZRWkoKrdKDrIF2Q=</DigestValue>
      </Reference>
      <Reference URI="/xl/printerSettings/printerSettings15.bin?ContentType=application/vnd.openxmlformats-officedocument.spreadsheetml.printerSettings">
        <DigestMethod Algorithm="http://www.w3.org/2001/04/xmlenc#sha256"/>
        <DigestValue>TRrCOIAvgyay9+dOHANtMRhI4Mlj24DaFIyKQoKcdPw=</DigestValue>
      </Reference>
      <Reference URI="/xl/printerSettings/printerSettings16.bin?ContentType=application/vnd.openxmlformats-officedocument.spreadsheetml.printerSettings">
        <DigestMethod Algorithm="http://www.w3.org/2001/04/xmlenc#sha256"/>
        <DigestValue>aKO8XWThzgvGlTVSu23kX37OoqtKGS6PBUkmhsicI1Y=</DigestValue>
      </Reference>
      <Reference URI="/xl/printerSettings/printerSettings17.bin?ContentType=application/vnd.openxmlformats-officedocument.spreadsheetml.printerSettings">
        <DigestMethod Algorithm="http://www.w3.org/2001/04/xmlenc#sha256"/>
        <DigestValue>TRrCOIAvgyay9+dOHANtMRhI4Mlj24DaFIyKQoKcdPw=</DigestValue>
      </Reference>
      <Reference URI="/xl/printerSettings/printerSettings18.bin?ContentType=application/vnd.openxmlformats-officedocument.spreadsheetml.printerSettings">
        <DigestMethod Algorithm="http://www.w3.org/2001/04/xmlenc#sha256"/>
        <DigestValue>+CD8yXTcV7R0UPktSQ1iysCJtCvCSVF2j80e6m46HpQ=</DigestValue>
      </Reference>
      <Reference URI="/xl/printerSettings/printerSettings19.bin?ContentType=application/vnd.openxmlformats-officedocument.spreadsheetml.printerSettings">
        <DigestMethod Algorithm="http://www.w3.org/2001/04/xmlenc#sha256"/>
        <DigestValue>ZVxXhJn6XmjT/m1Dw2UhwYZPVXYMSYE+DUFTlsgHV4s=</DigestValue>
      </Reference>
      <Reference URI="/xl/printerSettings/printerSettings2.bin?ContentType=application/vnd.openxmlformats-officedocument.spreadsheetml.printerSettings">
        <DigestMethod Algorithm="http://www.w3.org/2001/04/xmlenc#sha256"/>
        <DigestValue>vgaglTYY8ldDI3np+fkDPkAMI9Om5H1Khp+orjrXFAQ=</DigestValue>
      </Reference>
      <Reference URI="/xl/printerSettings/printerSettings20.bin?ContentType=application/vnd.openxmlformats-officedocument.spreadsheetml.printerSettings">
        <DigestMethod Algorithm="http://www.w3.org/2001/04/xmlenc#sha256"/>
        <DigestValue>ZVxXhJn6XmjT/m1Dw2UhwYZPVXYMSYE+DUFTlsgHV4s=</DigestValue>
      </Reference>
      <Reference URI="/xl/printerSettings/printerSettings21.bin?ContentType=application/vnd.openxmlformats-officedocument.spreadsheetml.printerSettings">
        <DigestMethod Algorithm="http://www.w3.org/2001/04/xmlenc#sha256"/>
        <DigestValue>ZVxXhJn6XmjT/m1Dw2UhwYZPVXYMSYE+DUFTlsgHV4s=</DigestValue>
      </Reference>
      <Reference URI="/xl/printerSettings/printerSettings22.bin?ContentType=application/vnd.openxmlformats-officedocument.spreadsheetml.printerSettings">
        <DigestMethod Algorithm="http://www.w3.org/2001/04/xmlenc#sha256"/>
        <DigestValue>+BdIrUjIF4dgpdETKzetI2+2MzZeXWu+2X9Vqcg88Hw=</DigestValue>
      </Reference>
      <Reference URI="/xl/printerSettings/printerSettings23.bin?ContentType=application/vnd.openxmlformats-officedocument.spreadsheetml.printerSettings">
        <DigestMethod Algorithm="http://www.w3.org/2001/04/xmlenc#sha256"/>
        <DigestValue>aKO8XWThzgvGlTVSu23kX37OoqtKGS6PBUkmhsicI1Y=</DigestValue>
      </Reference>
      <Reference URI="/xl/printerSettings/printerSettings24.bin?ContentType=application/vnd.openxmlformats-officedocument.spreadsheetml.printerSettings">
        <DigestMethod Algorithm="http://www.w3.org/2001/04/xmlenc#sha256"/>
        <DigestValue>aKO8XWThzgvGlTVSu23kX37OoqtKGS6PBUkmhsicI1Y=</DigestValue>
      </Reference>
      <Reference URI="/xl/printerSettings/printerSettings25.bin?ContentType=application/vnd.openxmlformats-officedocument.spreadsheetml.printerSettings">
        <DigestMethod Algorithm="http://www.w3.org/2001/04/xmlenc#sha256"/>
        <DigestValue>OGD3iF2+l78gTInlDCWFPycZVuHBpUE02raJ/Wr5XCI=</DigestValue>
      </Reference>
      <Reference URI="/xl/printerSettings/printerSettings26.bin?ContentType=application/vnd.openxmlformats-officedocument.spreadsheetml.printerSettings">
        <DigestMethod Algorithm="http://www.w3.org/2001/04/xmlenc#sha256"/>
        <DigestValue>MXec2D+WMU8itUC5NxoyllqwEi3fXNlaIfg2JySEdZE=</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aKO8XWThzgvGlTVSu23kX37OoqtKGS6PBUkmhsicI1Y=</DigestValue>
      </Reference>
      <Reference URI="/xl/printerSettings/printerSettings5.bin?ContentType=application/vnd.openxmlformats-officedocument.spreadsheetml.printerSettings">
        <DigestMethod Algorithm="http://www.w3.org/2001/04/xmlenc#sha256"/>
        <DigestValue>aKO8XWThzgvGlTVSu23kX37OoqtKGS6PBUkmhsicI1Y=</DigestValue>
      </Reference>
      <Reference URI="/xl/printerSettings/printerSettings6.bin?ContentType=application/vnd.openxmlformats-officedocument.spreadsheetml.printerSettings">
        <DigestMethod Algorithm="http://www.w3.org/2001/04/xmlenc#sha256"/>
        <DigestValue>aKO8XWThzgvGlTVSu23kX37OoqtKGS6PBUkmhsicI1Y=</DigestValue>
      </Reference>
      <Reference URI="/xl/printerSettings/printerSettings7.bin?ContentType=application/vnd.openxmlformats-officedocument.spreadsheetml.printerSettings">
        <DigestMethod Algorithm="http://www.w3.org/2001/04/xmlenc#sha256"/>
        <DigestValue>62Mbz0jKBFYydzom6ZAWnOjLp5a/DFv+xq8VMistPUQ=</DigestValue>
      </Reference>
      <Reference URI="/xl/printerSettings/printerSettings8.bin?ContentType=application/vnd.openxmlformats-officedocument.spreadsheetml.printerSettings">
        <DigestMethod Algorithm="http://www.w3.org/2001/04/xmlenc#sha256"/>
        <DigestValue>Jqz5i9tR38GrvaRRrgAOPFH5hrhDZ9jmdLWbmj3o8Vg=</DigestValue>
      </Reference>
      <Reference URI="/xl/printerSettings/printerSettings9.bin?ContentType=application/vnd.openxmlformats-officedocument.spreadsheetml.printerSettings">
        <DigestMethod Algorithm="http://www.w3.org/2001/04/xmlenc#sha256"/>
        <DigestValue>GyyR84UYFfbFvVrs+ip9vPggIMAXC0nxkmeUVNsGxCc=</DigestValue>
      </Reference>
      <Reference URI="/xl/sharedStrings.xml?ContentType=application/vnd.openxmlformats-officedocument.spreadsheetml.sharedStrings+xml">
        <DigestMethod Algorithm="http://www.w3.org/2001/04/xmlenc#sha256"/>
        <DigestValue>ZYbc2YwKCxS8V3dEYKIxgMgCa/ep1VK4rd9AFii0vjw=</DigestValue>
      </Reference>
      <Reference URI="/xl/styles.xml?ContentType=application/vnd.openxmlformats-officedocument.spreadsheetml.styles+xml">
        <DigestMethod Algorithm="http://www.w3.org/2001/04/xmlenc#sha256"/>
        <DigestValue>Hfxj7CRj0pTdPTmqh/LvhT1wcSAJkHFKTdb+Vr1D/DQ=</DigestValue>
      </Reference>
      <Reference URI="/xl/theme/theme1.xml?ContentType=application/vnd.openxmlformats-officedocument.theme+xml">
        <DigestMethod Algorithm="http://www.w3.org/2001/04/xmlenc#sha256"/>
        <DigestValue>JNGnPKHKsPy6kmCp11/sNt3bmMqQkZWAeEqk2KQCTYU=</DigestValue>
      </Reference>
      <Reference URI="/xl/workbook.xml?ContentType=application/vnd.openxmlformats-officedocument.spreadsheetml.sheet.main+xml">
        <DigestMethod Algorithm="http://www.w3.org/2001/04/xmlenc#sha256"/>
        <DigestValue>ES+EbMjuMVwAxpcGa/WtLPUExwg6oW8IJBuGx3RjaD4=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gc8gglqzrTW6QqtJ1wKoNXolcaOgzOM1fQMzKARu980=</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Y4FvX1i+7XY1oKNU/ZYpLNX6UzonxbqgrVwNIuiIhoU=</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oIz2QtWN7Qy3auf2JJ2QqCgW2+LoWuBYIQ5R01s3LS0=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NkOaOWRWV+2nFdIdEiHarqBwXM9YZggX8p+EozkeKSg=</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6VN1ivBXX0GdVkXNQfDueIpfUOfpH98Tp7kLuT6CMdA=</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N400yuC3cLAqTNbNqLrJQDocrkgkT8hO5Gp1nlVSuCU=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8"/>
          </Transform>
          <Transform Algorithm="http://www.w3.org/TR/2001/REC-xml-c14n-20010315"/>
        </Transforms>
        <DigestMethod Algorithm="http://www.w3.org/2001/04/xmlenc#sha256"/>
        <DigestValue>KZAmncfOWBzhCyW9us/xpVpkecVWC+YNFwWOP+ePUZQ=</DigestValue>
      </Reference>
      <Reference URI="/xl/worksheets/sheet1.xml?ContentType=application/vnd.openxmlformats-officedocument.spreadsheetml.worksheet+xml">
        <DigestMethod Algorithm="http://www.w3.org/2001/04/xmlenc#sha256"/>
        <DigestValue>4B2J8YgZsG2g7zPc9PD42wpz0EH6C+KN308t9icWYHk=</DigestValue>
      </Reference>
      <Reference URI="/xl/worksheets/sheet2.xml?ContentType=application/vnd.openxmlformats-officedocument.spreadsheetml.worksheet+xml">
        <DigestMethod Algorithm="http://www.w3.org/2001/04/xmlenc#sha256"/>
        <DigestValue>7JUMy98x6zrpI1UQArqAGzUjKZZPw6LB0MyNMmhiHHQ=</DigestValue>
      </Reference>
      <Reference URI="/xl/worksheets/sheet3.xml?ContentType=application/vnd.openxmlformats-officedocument.spreadsheetml.worksheet+xml">
        <DigestMethod Algorithm="http://www.w3.org/2001/04/xmlenc#sha256"/>
        <DigestValue>SvlG5vbEA9z7YCe8XbSROGDmrh5+tB6ysBUcInqy/5Q=</DigestValue>
      </Reference>
      <Reference URI="/xl/worksheets/sheet4.xml?ContentType=application/vnd.openxmlformats-officedocument.spreadsheetml.worksheet+xml">
        <DigestMethod Algorithm="http://www.w3.org/2001/04/xmlenc#sha256"/>
        <DigestValue>nBoLhRoMlhzyZifFHScnvolOSxXcnI0owBHho1w0afA=</DigestValue>
      </Reference>
      <Reference URI="/xl/worksheets/sheet5.xml?ContentType=application/vnd.openxmlformats-officedocument.spreadsheetml.worksheet+xml">
        <DigestMethod Algorithm="http://www.w3.org/2001/04/xmlenc#sha256"/>
        <DigestValue>kvJHIvlI6AgHnl9D+ycuXXAczZKodME+VwQ63nxpDDE=</DigestValue>
      </Reference>
      <Reference URI="/xl/worksheets/sheet6.xml?ContentType=application/vnd.openxmlformats-officedocument.spreadsheetml.worksheet+xml">
        <DigestMethod Algorithm="http://www.w3.org/2001/04/xmlenc#sha256"/>
        <DigestValue>r0CC+NEQ40cnfjGLk/nEfmwwt/vUEdp2TbsztCfop54=</DigestValue>
      </Reference>
      <Reference URI="/xl/worksheets/sheet7.xml?ContentType=application/vnd.openxmlformats-officedocument.spreadsheetml.worksheet+xml">
        <DigestMethod Algorithm="http://www.w3.org/2001/04/xmlenc#sha256"/>
        <DigestValue>XMeEXMpAFl8pWGr3rMV1R4KZiiXUWTqID6236VipFTQ=</DigestValue>
      </Reference>
      <Reference URI="/xl/worksheets/sheet8.xml?ContentType=application/vnd.openxmlformats-officedocument.spreadsheetml.worksheet+xml">
        <DigestMethod Algorithm="http://www.w3.org/2001/04/xmlenc#sha256"/>
        <DigestValue>1bkENIbZttg8fETYJimxD/tAmUfxq5+iEOJ3PaygL3w=</DigestValue>
      </Reference>
      <Reference URI="/xl/worksheets/sheet9.xml?ContentType=application/vnd.openxmlformats-officedocument.spreadsheetml.worksheet+xml">
        <DigestMethod Algorithm="http://www.w3.org/2001/04/xmlenc#sha256"/>
        <DigestValue>7u7b4Lj9kQRX5ix6tlJvIluzQBurbf63Fh2WGAnW6YE=</DigestValue>
      </Reference>
    </Manifest>
    <SignatureProperties>
      <SignatureProperty Id="idSignatureTime" Target="#idPackageSignature">
        <mdssi:SignatureTime xmlns:mdssi="http://schemas.openxmlformats.org/package/2006/digital-signature">
          <mdssi:Format>YYYY-MM-DDThh:mm:ssTZD</mdssi:Format>
          <mdssi:Value>2023-08-11T21:25:35Z</mdssi:Value>
        </mdssi:SignatureTime>
      </SignatureProperty>
    </SignatureProperties>
  </Object>
  <Object Id="idOfficeObject">
    <SignatureProperties>
      <SignatureProperty Id="idOfficeV1Details" Target="#idPackageSignature">
        <SignatureInfoV1 xmlns="http://schemas.microsoft.com/office/2006/digsig">
          <SetupID>{0F38E988-97C3-4643-A60C-9F745E0B796F}</SetupID>
          <SignatureText/>
          <SignatureImage>AQAAAGwAAAAAAAAAAAAAAGAAAABbAAAAAAAAAAAAAAAYBgAAyQUAACBFTUYAAAEATLAAAAwAAAABAAAAAAAAAAAAAAAAAAAAgAcAADgEAAA1AQAArgAAAAAAAAAAAAAAAAAAAAi3BACwpwIARgAAACwAAAAgAAAARU1GKwFAAQAcAAAAEAAAAAIQwNsBAAAAkAAAAJAAAABGAAAAcCYAAGQmAABFTUYrIkAEAAwAAAAAAAAAHkAJAAwAAAAAAAAAJEABAAwAAAAAAAAAMEACABAAAAAEAAAAAACAPyFABwAMAAAAAAAAAAhAAAW8JQAAsCUAAAIQwNsBAAAAAAAAAAAAAAAAAAAAAAAAAAEAAACJUE5HDQoaCgAAAA1JSERSAAAAhwAAAIAIBgAAACHierIAAAABc1JHQgCuzhzpAAAACXBIWXMAAB7CAAAewgFu0HU+AAAAGXRFWHRTb2Z0d2FyZQBNaWNyb3NvZnQgT2ZmaWNlf+01cQAAJRRJREFUeF7tnQmc1tMax5/ZmmlPpU2b9n1PuYpCRVEo5HJt4SbkpmvJXsgWsgspe6XccFXcVFLIEqKNJGSraN9mqft8n/+c6Z3pnZn3bd5t6j33M3cy7///f//nnN95zvP8nuUk79Um8RYfAT8jkBwflfgI5DcCcXDEsZHvCMTBEQdHHBxxDAQ/AnHJEfyYHTJ3xMFxyEx18B2NgyP4MdvvDtiArKwsSUpKss8yMzPt34mJiSF4evQeEQdHCMZ+z549BgYAkpCQYKDgd3FvcXAUcQaRGt9//7388ssv0qlTJwNJSkpKEZ8aG7fHwVHEefhqydfy/MQXpdNRneS22+6Qpk2ayMWDLhDJ5p2RKkiR4ihJ4uAoIjhWLF8hmzZukTPOOF0GDDhDJkx4UUbfdb9ccOG5csQRNcRtOUX8mqjcHgdHEYe9evUaqoBmyLZt26RUqVLy97+fLbt27ZJRd9wuZ599lvztb3+T4uq+Cis4WDUMDNr76tWrpUSJEnLkkUfadKC8obgVd+WNbYQ+rl+/XvtW1/pYunSaDB78T3n22Wf136WlVatWJkGcFCkuW0xYwZGenm6T//nnn8urr74qderUMWBcccUVNojFdUX5CpsqVSvL7t27pW7duqqIJuXoFo0bN5brrrtO7rnnHrn88sulQYMGNhb0OQ4OHUG0dgbkueeek2OPPVZ69+4tDz30kLz44otywQXnS3LywaHV//zzz7J27S9Sv74HfhpSonLlynLppZfKyy+/bAA5/PDDixX3EVbJwdaRkZEhP/74o/zjH/+wFXPXXXfJzTeNlGeenihXXjVYB1FHUjV7lPtEqIFiSA/06NldZr3ztkrEITlWCiYtUqJp06Zm4j766KPyr3/9SypWrGjjwGeONCui2hO228MKDqQGitrZZ5+dS5QOGzZUHnvsSVnwwceqsHUyYMAZ2e9ihg7A37x5M3n//fdzsaT0w4EAicm/77jjDhk9erRtqfz3IQ+ON998U6pXr54L3eXLl9NVNFTGjHlQKlWqJI0bNyyWEoNOMcH0LzU1VbZs2SKHHXbYfisZAPXs2VPKlSsnDzzwgAwbNswsm1hvYZUciM4lS5ZInz59co1DYmKSlC1bRnWQk2XixOdl+PBhCpKKon8udvsKWye6xF9//WVSsnz58jkSw1lijjE95phjZNmyZfLCCy/IZZddZlsu4IpVkiys4KDzDF7JkiVzgSMjAydVorRr11qmTp0m8+bN15XVQyocVibWF9N+75ecnKyKaH35/fffTXIgRfhbfu3000+XG2+8Ub755htp06aNAYRFlJaWFnN9Dys4MGXhOBC5vg1goGMkJaXIyJG3yt133ycdO3YoluBw/UNqzJ8/X5pk8x75zTQgGDlypNx3332mrCJVWECx2MIKDlbFjh079l9tKZ5JYhp7coKcdPLxMv65cXL99dfn7MWxrqy5TjnOokePHjbpmKz0Kz8+A3AgWWBOp06dKv369YtJqUH/wgoOgLFp0yZTxPJrSJXOnY9WLmSCfPvtt9K+fXtB4hQXcDDRkGCNGjUySYDZfsQRRxT4/vT5zDPPVK7nAqldu7Z07do1FgVH+MGxc+dOI4Pya5BFKG6wiTNmzFCzsHmxAQZ9YktwboEaNWoIhBhcBrS5PyaUvjrmuFu3brJw4UJBUXWS1MWDxAJawio56CCrKq/O4SuSnfIGvcw2hGJXq1atWBibgN6ByQTgSADM040bN6olVjZf1wDgcONx1llnyZ133il//vmnAcrR6wF9cQQuCis4AIbbYwvrC4oZonnBggXq2fx7YZfH3OdYZEz6hg0bAn43rmdruf322+Xhhx+OOZ9LWMEBMBC7gTjYuOakk3rLqJG36wD/KYdXPjyHOY3liDtWOxYLv+kvVovvFlEQUrivatWqUqFCBfnqq69M3wpkrAJGXxEvDCs4nH/Bnznr773TUtPUc9tAXpsyXYYMuVS9V6r1E0Xlxe3GZGNLoTlXAVxHoA1dhfsIY/j444+ldevWMRViGHZwIG7Zh1HQCmuAqFq1qqbUeeSQqLIX255b5yOhn7/99pvpHS5WpbD+uvgO2NKrrrrKdBeU1fx0tMKeF+rPwwoOTNgyZcqYwlWzZs1C3t1zRB13XFcZO/ZR2bFzh6SWSDORnaxxErEcbsdWgBQAIEwuwA5kgp1kZWBQwqHgq1SpEuo5PuDnhRUcvBWKJoppYc289bqFVKxYwaTMqu9+lIYNj9R9vLQHEOUTnNlb2LMi+bmvX4SJZSGgewSiO/je27ZtW3UjzBMsmFhpYQUHKwOOA66jsIa7PivL4zyQMrNnvyv/+5+YwjbwnP7FgvsYOHCg3HrrrdZfJEcwEV8QZ++9956FN8RKCys4ELUAxB+F7m8AbLWpCNm8eYsCY7Y88cTjGkQzSz6Yv1B69uqRTUtDu3vxH7FmxUCJE1z84YcfygknnBDUHOPNZZw2b95snEcstLCCgy2FrQBiq7DGtrJHrRMaoGAlNW5SX+rVGyzPPDNeZs2cLccf3023F0wXjcNMir2wMcCNOXrNNdeYaRpMQ0K6qLlDAhxsEWjvgZh3XjSYmq5qGbZs2UJ++GGNjS2ShxB/lFRE9fEndJX03br9GDhiq7GNoHc0bNjQ+lyQTynvm6NTwawGQ6KFu/dhlRy8PPENON8Kb15M5a5dGYJytmOHp6eQi1yhQnm56KIL5JVXXlEuoIVZQPpJ4Y+MwhUE/hCJvnXr1hzzPdD0C8DkpKxTaIPRW0Ld3bCCgy2F+IY5c+YU+t7EXAIEGMbVq38w1pDmZbDvVaKotgYHtVey6DONIOthW0usNd4VybF06dJsYCfathroBLM4HMMaC30LKzjoLKzfM888U2hfmWoGkoTkXbt2q/mbbvdAQAIaLJnjjz9Ot5fHVFyXka7HHl3oMyN9AeBAX4DroB/oTb6lGQp7HySHY1wLuzYSn4cVHAwMgwW5Q3NxGv5jNfYqW54lCz+cJ4nJmdKt+9/snoxMz3lnUkSlS9t2zWX5iiXSoWMb4z4cARWJwSrsO5AQcDQkb5Hh16FDhxzpF4j0gA9yNT2CAVVh73Wgn4cVHA4EeFtnz55t5l1BgTxYNwkJiZKRnqER6Y2tT75MI2A47rjjVBJ9a5Q8IjyQQT/QwQn2PqwN9CVydM4777ygXfCYwZj/tFjoV1jB4byVTPTdd98tJ554omzfvj1fapnVgpbPfWj8AIlBctHbLvSO5+DmfvLJJ2NKDLuJJWCJ0ANvWwxc50Bxr1atWo60CRacob4+rOBAcjDRaPD8ZmXl54Bj4l3gD9fhp/AFhm0r2bGZPA+FlbBCgoRiJf+U9wAMONEI4mE7dYp1YRPH+ECAQaTRCopgL+xZofo8rOBw3klMT1YTmeh5E5xcR9hroZ2RHI5+Blx5I8nYZtBBUN6++OILi9sMxI8RqgEr6DlMMICGCMOR9sgjjxidHkhjbNBVWrRoEcjlEbkmrOBgwgEIopKJZuJhAv0qpGqukFhNoE+qxnUQ2wFN7hsL4luA7bTTTjMrKJaixgAG/QXQgBcdItDKPiyIr7/+Wi655JKITHwgXxJWcPACTC4pggwYNnz+ihbZ1AmybesuqVC+srrpkyUrU6R0qX1xIL73NmvWzIgm9BK31wfS4XBe42I78JP4+pQCUS6pK8YiihXq3La2cA8WWwCRTl9++aUVVmNS/eaJ6qoDPDnmHFgphOdCdJM51q5du3B2I+BnAwjAirRg+0QncuEGhT1kxYoVtq3EUkpGWMHhlEh+k10+ceLEXC5pdAW38lldEyY8b8DBx5CejvseBU/refoJE2SLYZWtXLkyZsDhdCwkGamO5MVSm2PQoEF+seGuZxywbsaNGxdTQU1hBYevjkDxFjLCfJvbo11o3Jo1P9qK27x5k16Wpft3guoh+a85JgHLJlaa76qH07nlllvMUiuooZdMmjTJ+o1lc8gwpL6DwiC0bNnSBoKgGNcAEJO8bt16+ennn6SebkFVqlQ1iZKWljsB298gY/7Fajv66KMtMiy/xuIghgOqHaIQSeKSpGKhT2GVHL4dRPfApEV8umgnVgl7Mp9RCqqGVubr27evTJnymg7aruxgXXXb5/OWcAGxmoRMv04++WT5z3/+I3/88YdJEN4Vi8wFG+BsnDFjlixftkLuuHOUSY1Y4DfcvEUMHEiCevXqyaeffmqAoDmpwcqZN2+uPDBmrDKj9eXxxx/Xgcy04J9kTbTOr2H+xdK24vueTDKEH1sN0fRsGRYHqx7mJOpbqbI97/35svjzr+Teex+QmrWqxoKwyPUOEQMHA0UdC+IkXT0sxCpbCi59VhGmnLpWpEaNI8xtz/aSX2OVQcU7ujnWRpZt9KijjrIaaK+99po54RzDiwORXJyPPvrEFkqFCvknmkezXxEDByucMgXUpQAMKGxIDgbxfxpJ3P347vrfWkhNXfR169bRAmuPyTFdOutKUwnjx1oBHD/99JOceuqpMUOf+06kU5ZhhonvIKfFQgHVqZiYmCyLFn1qW+yYMfepqyB3/ZJoAiKX9IvUizjnGfEdy5cv19THk2zVYMEgQaiTtWtnhkkOir0+8sij9mrUNfEHDkQ05Q5iiW72HUvn70H5xown6LhLly5K8FXSBbFT67JOUs/tuaqINrBYlaTk2Itsi5jkcB5a6lI88sjDBoz1G9YbpwFQsjIpZQAruld5iw42kF8vWSZNmjbzi18IJmcmxorjLe+LIhmJhCtZMs1KLZxxxhnGAl9xxbW2nQ4ceJbqVRzDEXtRbfQlYuBwnAYxGFkZKbL259/VzNsgc+fMlwFP9NcMt+1ebOieBLVSUrUMVCcDRzN1rLlSg17IoHfoDYQa4Ig2MNgG0S69dIl9hTL3qjKdpCIvK5H3TdXPE1VH2imvT5um0nGPciAjLMJNbTHJ0j7HYosYOBy5U616NdUrkjUX5WN5e8abWuH3MhWtjVXUUh6KqPIkrchXThZ9vEgDe7qphNFBzi4TxQAyAXgwoeKRONEOxN0DYPUdeXfKW7tkGmeSlkgpIQP6nynPP/+CTH3tdXl10ktqndwrVaoqOaaYYMtM1BppsdgiBg7nlEpmpejqnzNnnpRUkqtf31PURb/D9lznoErR7cVL8NkmqWn7Bs4BASsFmh2fDYpuNB1vmKUrV32nPqNG+4cOIE308z6n9NIa6Pcqlf6KDLlisFHrzpyPRVC4d4oYOBxZhWLau/eJ8tLLk6zMQmqahsUlkEnvlTKwpoNK8fyX9Ro8s3sT9cw0XWKAA+ccIYJIDywBV0bJ5dJiAVBlBycWYHPVcuBEXMlL37IJjuInnIB3BHQOyA6sjpzCKeiCkviMf//66x9aeOURs5pOOAFJl6X8Bpn2Xs2Or75YKjfccIPxHIC5SZOmRnZ5hNi+4Qfkrg+x4nyLGDhY3QwuGWsfffS5DVx9jeLy1xj0E3t21SJyLyrf8bM0aFQzp6wB7nCINCofuwgzl5AMlT5r1iybYMDFNe4wPv4GEecmwAUnu+8niIhJJLKMe50C7aQVNDjU/5AhQwwULuv/La3QXKpUSSv+jxOwa9culuuLf+i99+Zo7Ox7GlfaTnmOtmqxfGygrl+/nl8mNNDSDZGSNhEDhytW++677xhjyAr65JNF0rZN8/1LW2cLkaOO6iiXXXq5zJ3/Vi5qmWx0wvDgSNyZaqw8pFLZclqPS1cmZZQoBgs17859ARCkKQJSCCrf5gKZebeV366UBvUxMT3l1yUlQYMv/HChdO7U2W4FMICR40J+/eU3Gff0M3LzzbfYZ9u2bVWCrroBrUfPbvr5HzJ58muyePFneoJEVyPwfEMmATgF83DAdezYMVLzX+D3RAwcrDZW9tixD0urti00B6W7TFPN/bKEizS9Md0m1kkASdorf238S2rWriANGleX33/VMlBVKikhtkdp9gWSlEAFoDo5q49nc/+2bdslc1eatNKsuLnzZsuypculTdtWkpmlAUEpJU0ajB8/3iabkww0FEl/8OrCsiVL+3adNQ3zJ5k54x2tzd7YtjAsKN6L8IBdO7Nk01/bJFmdPenpWfLw2Md18q+UMmVLSSPN6x3zwGjjLLyJL2V+FNfv6jU0TbJRXZkz+2MZeqV+m1owXl0rr0AtqQyTJ0827oatEZ0LYPt6tiONmIiBg1WLls62QFwljKGLNGcAmTjfUxUJs6tVq7ZNzrr161S7V3CoeThz5iz9d5VcQTGubocVpyuRZNHttWvVlCc0On38eBKq9pq04HNYSr572bLlKr3qZw8+zOxeO/1gyVffaGDwdpuHvHs/E4UfiLZq1SqtWPyB3HzLDT5z5uk4zqfiPoDLoX9E4J9/3mAZfs1Ncu/9o7I/9sxYXAZjx441BdtJrEAiyMIJmLCCw/ESAGPRokUWGQURxKCTekAoPqKaCcvrjWTCcWN/++138tlnnykT2kyv3yxr1qzRZ5yWa0ycXsDev/antVIqLVWrIveS5SuX6iR+p1Kmdo4lQd4LdP3ixZ9rcHIjfY63h2UpONBhvtPrJcHLtnO+EPdlGRnpCpyNtg0SmMT2kFpiH/XtJtN3tfM3tj+UYSa+loJ2585dltWXotLMUrX0ebw77gOar74TTYCEFRxOaYMuJ8eEoGAKw7v9HZf2xRdfLO++++5+dbSQImj4TMB7s+focZznq/v7TQOUV/1mH6voVjiTSbHbt95+Q8FXz1Yw4XcogEnZWfnoGhwrBlB963tQj71mrWoWGPzdd16uK891dbqwdnAGsm0M/ueVFgR9/5jRttUVxlO4Sj8sgBYa0zJl8hTZsP5P1Y9q+fA0ibkOEIg2uUf/wwoOt+I4c2XdunXmeGMluG2AfZ/PENVU//VtLsyfWuLXDLte5r+/0Fb86NGeIlqq9P4rlvtr1q4qv//2h6SpMwsLadOmjZpSqVxIipdSyQrm2WwLXiUh71tZydDccBCbN6+3w3WQMi414uabbzavci8tIsMxIaec0kePDFXdoozqBT6OwRy9yaczvqu/repDr097XaZOmyrXXT9MIZ4ou9N3abR97vNXoikx3KuHHBzOzHP8Ah5YyihSBB6JwWC7QFzc7cR4sLoxO31TH7mGvRedA8b0pZdesXeuXbtWvkoa310iNUHSM3bL558tsUqE69ZtUI5kXzcxZ5Ee77zzjiqfq3Xrami6TGoqaRGbZPEXn6uJXV/eeusttaY+sbwYTFQUxJtuHK4grq7lqLuYPyStpHI0QbpFmjSvL02bYal9Kls2b1XpUUaB66VAxloLOTjoIKh3ReL++9//WpKPV1PDKyDnGnwAFgGBuL7F4d3qc3s3NcIhmggzrKq0c0aGD2GWZ0TTd+9VANUw30uLFs1N+9+TlaSA9C5EtPO9bFn33feA3H///QZK/r58+df63ls1IHi4SQ5MS6QV3AfbVc1annQrVdpnMoN0i2SkZ8qFF56n/RmrkfMr9VCA9jpesVloNSzgYNsgFXDUqFGmhBHD4a8BFHJeIZ/QPfzR4B4L+ZuBCxMRX4s7DW7/ZzJTmaqndDEvKEwpCmxKiX0zyJby66+/WiE7thC4EGI9AcyUKVOs8ArSAm/q4MEcUOgVsQsV3Q2DWqdODVtAb7/9X5Vi7fTZe1QKhWUqiiSMQvJGTqt3+yT09rXXXmum6oQJE/J9Qe5jEphEzj5jX3e0tHtWRkam2f1MJn/bvn2rKYPJKf6cVYQVJmmZhlYmCdiusHC80yc9+c/fLVxAmUr0Gc54YQsBBFgrRG45ZdDR7KEscYmU2rp1u/V7/PhnlU+52hZFNMHhgM9W7qvrhAQcLmoaSQCRw2QCEJjDvEd4+SKFFwFABOyQ9IQlwvVo95i46CTjxj1lUuj55ycoeG5Vs3ax7vlesrG/ZqEBym0NH36NsahWj0wFB/EidB5JxrPxy/DenNiIJYIuAsXu2FDnXynS0vNzM/pN2bIlbWtBuj300FgZefttof6aoJ7n/Dp5/T0hAYdTPlHcMFtR3jhHFbDk9WH4e2uiw9jbmSS2D14W7gPWkJKTl1wySCoffpjU1Eo5N954s8ydm38ZKa8iIcnMrTVgqKsqsi9ZwdsGDeuYdIClffrpp43Wdk40QAEoI+Hw8qLtU8yaqlLFOzgwQ4Gbkho9tz3z5Lgi3/kJCTh4IF9ATixlFlH2nBMpL/OZFxyIWawHzMQnnxgnd941SldxhlLVu43GJpjmmGOO1r9lyvUjrtXNIUslyAgZdcfIHA8qz3SBNgkJKjaQHpopN/RfV8ocdX7h73js8QeNAoel5N0GDBhgv/NuY+EGCNFuxIAQ/EUZq8nKeaz5cZXyMp4vJ9jitkGJiHwudgnveROqQgIOZ1X4RoK7Qfa1TvK+m4tC5+8QZDfdONICZ4inQq+YPv0tjS0dqlKjkk0isZdly5WW1T+sMr2BHzqUc7KiBc/gq0ABVVNYUyrLKV1fuVJlOw0a3gJOBevHNZ4byXgQ3xKZfU7pLZOnTJIRI26QN954I2o5OMyfPx9OSMBRFPS6OA/M1Hr1jjR/hXljLxuk28Ix0ruPxpdmH3ueonwAk4yFQ+Au57MiDXKzifuK1wKcLVs2Ww7qK69ONPKK4ihDhw7Ncd8X5d2Lei96zkUXXWQJXaRsYM47Vrmozw7F/VEFB6vWEV/oJpUrV9IaFUtVmd1sjjHLrVXxixRyVYIY0PPPP9/0GniIc845x8ed74XrcagxDQWX2M7dGoKIWerbIikt8pso+oQyDsCpzcFZb+He1oIBTVTBkfdFzzxzgFoYo00pvffeu5V8qmu8RnJ2DKlTfHHXU3bh9ddfNwde586dTXp4R1nsU+w2qLmK5CipTq1YbAAdZhhpgVRz5cBjBSAxAw4mt02b1haqTxXf7t2PU04Db+Y+H4qzLhhUthX8I2PGjFFz8CEjsdLUG7t3777jO7BMtm/foQ642ASHC0J68MEHzVtNhWYqEcZKiyo4nK7gwveefPJpXelbbTURuFOmTNlcnlOnNLEloIf8+9//tjPhiQ8hcYi4CS+6yg7okBUrl6uCqnW6omclFjjPmNDOhOzTu5+8+cZMOfWU09QzXNb6wP/wFkerRRUczoxk0mEyCf/r06e3xoh+ZhHpDF5mZrLS397w+LJ3jriB6IKmRz/hh2Air0SlmM+mVatWtt0UZDVFa/B9PbiY8ugeszU84fTT+1mIQfYhEtF6vci47PP2zpeeRrQSt4kFglI6/N9Xy5j7x6rucY9m2z+cLQX2Hx8UWe6lhDSk1k033WR0OIonjj4UVnJb+vTps1+UWdRGu4Av7tati5WewFvcu/fJqjsple3iCaL0wlGRHE6UsnKg2Z999lmlz7+SBR8ssBIFKKbnnvsP1SlWq9+ljqYv+Pdaum2G5yFBqIWB9KAoLt5ejqfg3NZYiI0IZH7RO3D+EYTdt2+fXFtqIPeH+pqogQOdgUkl2AczbsyY+5WMStUtgOqDFc0xRUnsf/5TjxD103wn3IUjMrh4VEldYCuB7HKOtlAPXKifh2e2Q4d2CvDXletZoIVfTtLtNLcjLNTfWdjzogIOtgN0ABx0rParr77aSl/DjO7Y4VUv9rLxVygrmqnxE96JTwVFYvM8GFPnbudaV9glVkzDgiYDHals2TKa4tlLrZZJmtuzSLp175KrPHakJWDUwIG5SoVf6nRA/pjbX0evZCnPCXTV0MG6tZwrkya/aKQXf8sPHI7/cC5nN4hYNbHEOBYEDoKLCVtEIZ827T/qOnhDGeLOmlbhReVHI0UhKuBgEkk6YvKgstliCOTBFHUNMPTu3du8qgQlY7kUJD38xW7yrGgMamHi2u82qVLTzq9TCULlxcWLF1vkfZOmjfcbmwN5/oHcEzFwMLFuAikcT/geeRoEC7MyYEV9fSSYo+gdhOgRuUWsaaTF6oEM6IHes0fdz2yreKH79+9nroGRo0ZqCuarfsMeIjEWEQOHkwwkNhHzAXHFxOe34gEM4IAFxbyj8k8shOsf6OQXdt/u3QQjJSoQEo38699/gJaomG5pG4Q0YLrD+ELyRYqziRg46BQmK52Fk0B0FqQPAAS2kiuvvNK8r7GWZFzYZAf7eYqGPa5b96cGAFU2Rbpv395qtbxnOTaEGriFEQmJ4d49YuDAXHWlnlkJbCeYmflZEl78xi7LdXHpDZSCOlgb/V26dJmOR0s15cubRK1Z8wgLkGaMUNdJuMobnBTO8QgrOFgBKITQ4gQQc/wFBWoLE4tuq8GkZcVUOfwImTb1TasTRjCQBQlpfdJIrqJwTgLP5ny7Dh1baYDzaHMm7k7fLRddfIncftsoY4xH3HitVVa0AxEjdKZuWMGBZAD5WCYQUs4kDXagzz13oJ5+NEwB8oZ6L/tZEtK+6lvBPi02r0c6QAL269fPqg8QGVepUkXzTs+d+76s+eEXS2nYqwXnIqV7hRwcLq4CiUFi0z333GPlEoYPH54Tsxns9JAq2UyzxBYsWCj9B/STDD2ROpreymDfP5Dr0b8w7YkGI9qNIKDGWiutWbMW2u8PNWvwIx3HAZa+GWSSXSBf7/eakIODb3HbAswnQSwzZ87MieY6kDclxuP8889Tt/w9msL4o9ZIr2l78MEkPVyVASMA1dR/7LHHLAyhWbPGFt8yd+488znt2pWu+bmRSZ8MCzjo4Ny5cy1xyNXDOhBQuHuIPEf64I6fNXO2XD5kkN9Q+qJ8R6zcy9jB6VBj7O7R92nS1Q0WCjl9+nRLvuqrBfa8spbhf+OQgMOZme7MWHgMclA5WxV2019OROBdS7AcDwbj1ttGqJf1QqnfsJb0OJEjyw++5qyR7t27S6vmHWXFstWaRtFPPdafqM41w6y30qW9igHhbiEBh8sldcXYAAaBKy7krShWBaBwq4S8GHSPhap7HMzgcONVsVJZtUxqy4TnXtM6Ye21dusCefut/8lZ55wablzY80MCDkdm8RtOYu3atWa+FuZJDbaHgBDvLYHFeVP3gn1WsbhejzErW47zdTNlydff6EkLe2Ti888VL3BghmGZQFoRskdcJy3U4OB5vXr1sgp+KGwu/yQaWWKRAJcX2pAkF158jha/W6H8x4N2MNGOHTutTFS4W0gkh3OnU9MCfwiheQAlJxMtRL1w+zGpjBBFfA8nRB6sDT+LM1wbNqovT4171HJxIgGMkG0rPAiRT2knwvPMTZ59YLC5oXM1rPQDi6h22fzkqgBCErdJScgx/L0c6v3rmhZb9PgyGntMsd8/wy98nQuJ5GA2tMii/Llhs9SqeaQcVuEwe+O9e6nxSa1PX7uLDh+Yto3Cyw91NFq37iBvTJ+htbnUtNO4U+8LDyZg0KF940YqqAVEkYQdATM2pJKDzHiSn6m+y8tzjJvHYoZuxnytnoED+8sniz6RL7/4WpOhWoZv+UT1yblR4JGLkXuhEEkODwA9e56oNcAnagmGw6RXz+MlQ1d0SuK+GmDeSsi/nlcw3c7QCsJUIyTesnnzpqq4hagrwbzEQX5tSEaUTSVNq/FB9d5x561aZ8NLNTjhhONUN2is5Z9LW2FWdJEUTgpI8I4MZYsoShhft27HWhjAFyY9vOQlSlAeTLR6NPEXEnBYCTf9PwrwpqWWVBPzCivyNn36m1ZYlvRGiriVL19BSzlVVbB4Zti+PTR4WYlntmq1ysZ7UAD3qaeeVOnBNhb8s6I5AbH83SEBB2qFxRlkzwt7I7W8hwwZrPxHhvyobvuPPvpUtm7bYkXcWrdpYqWrqZVRUM2wggYuRa2gdH12z549rJ7YihVLVUrpCQzxFrIRCAk4SFR2hxtaTR2HEiKqVctu1qKR/dA4pGbVqu8tVZHqgWwtRIYRaQ5QMFd9wwctsMcVEfXpdmKyurgVIE2aNtDTDtrLgw8+Jc+NfyJkAxN/UIjo80AGkgl3EeicWISXFbbzhx9+sAqEFIzDLAUorqIgEij/hKRsMaVSq2+/U2TWO3O00uCXclTnNoG8TvyaAEYgJJIjgO+xS3yTj1xJR4rCjhgxwhKfiVugRgWAgeRCmgAipIeTJr62vjPrqDzYuVNH9ed8IO07trB4kuKQ5RbouEXruoiBo6BsNTpPdDpAIAoKkFArHYqcKLCePXtaeqQDibfVZFOhKjlKaE5p9eo11OH3mxVrKVOmdM6ZJdEa2IPheyMGjkAGy6KsdeJhQDlLDdOUgCG2Hc6DByDEVnoByk77Fa3HsUeP2RigZS6vs7qe3gF8XlHaeDvwEYgZcLjQQneUBiAhphLJQfwpBWvJuqeOKGUVjqxbz8wjpwBz6kHLlsRbLtAc279bAZd4K9oIxAw4XDfyntjkKHNC5wYNGmR5oxx18e2KtVKzRi3ZuHmjHblRtmyq1f568YWJGmR0Xsg9wkUb5uJ5d8yBo6BhRBoQu8EpByWSS2r9sG3y/ZrvNM7yWssKQ9cYcOaZRQxLLJ4TGY63LlbgcEE9bDckHJevUFpOO72X/XCwDacxltL4Sle2OhwDdig9s1iBI9fBenq8qHe2mueuL1eew368s1jiimhoIFyswJG7y/5Se0IXHhCa4S3eTynG4Ig72MINvYMMHHHAhBIwxRgcoRyG+LP8jUAcHHFc5DsCcXDEwREHRxwDwY9AXHIEP2aHzB1xcBwyUx18R+PgCH7MDpk7/g8511Ha/49koAAAAABJRU5ErkJggghAAQgkAAAAGAAAAAIQwNsBAAAAAwAAAAAAAAAAAAAAAAAAABtAAABAAAAANAAAAAEAAAACAAAAAAAAvwAAAL8AAAdDAAAAQwMAAAAAAACAAAAAgP7/wUIAAACAAAAAgP7/t0IhAAAACAAAAGIAAAAMAAAAAQAAABUAAAAMAAAABAAAABUAAAAMAAAABAAAAFEAAAB4iAAAAAAAAAAAAABgAAAAWwAAAAAAAAAAAAAAAAAAAAAAAACHAAAAgAAAAFAAAAAoAAAAeAAAAACIAAAAAAAAIADMAGEAAABcAAAAKAAAAIcAAACAAAAAAQAQAAAAAAAAAAAAAAAAAAAAAAAAAAAAAAAAAP9//3//f/9//3//f/9//3//f/9//3//f/9//3//f/9//3//f/9//3//f/9//3//f/9//3//f/9//3//f/9//3//f/9//3//f/9//3//f/9//3//f/9//3//f/9//3//f/9//3//f/9//3//f/9//3//f/9//3//f/9//3//f/9//3//f/9//3//f/9//3//f/9//3//f/9//3//f/9//3//f/9//3//f/9//3//f/9//3//f/9//3//f/9//3//f/9//3//f/9//3//f/9//3//f/9//3//f/9//3//f/9//3//f/9//3//f/9//3//f/9//3//f/9//3//f/9//3//f/9//3//f/9//3//fwAA/3//f/9//3//f/9//3//f/9//3//f/9//3//f/9//3//f/9//3//f/9//3//f/9//3//f/9//3//f/9//3//f/9//3//f/9//3//f/9//3//f/9//3//f/9//3//f/9//3//f/9//3//f/9//3//f/9//3//f/9//3//f/9//3//f/9//3//f/9//3//f/9//3//f/9//3//f/9//3//f/9//3//f/9//3//f/9//3//f/9//3//f/9//3//f/9//3//f/9//3//f/9//3//f/9//3//f/9//3//f/9//3//f/9//3//f/9//3//f/9//3//f/9//3//f/9//3//f/9//3//f/9//3//f/9/AAD/f/9//3//f/9//3//f/9//3//f/9//3//f/9//3//f/9//3//f/9//3//f/9//3//f/9//3//f/9//3//f/9//3//f/9//3//f/9//3//f/9//3//f/9//3//f/9//3//f/9//3//f/9//3//f/9//3//f/9//3//f/9//3//f/9//3//f/9//3//f/9//3//f/9//3//f/9//3//f/9//3//f/9//3//f/9//3//f/9//3//f/9//3//f/9//3//f/9//3//f/9//3//f/9//3//f/9//3//f/9//3//f/9//3//f/9//3//f/9//3//f/9//3//f/9//3//f/9//3//f/9//3//f/9//38AAP9//3//f/9//3//f/9//3//f/9//3//f/9//3//f/9//3//f/9//3//f/9//3//f/9//3//f/9//3//f/9//3//f/9//3//f/9//3//f/9//3//f/9//3//f/9//3//f/9//3//f/9//3//f/9//3//f/9//3//f/9//3//f/9//3//f/9//3//f/9//3//f/9//3//f/9//3//f/9//3//f/9//3//f/9//3//f/9//3//f/9//3//f/9//3//f/9//3//f/9//3//f/9//3//f/9//3//f/9//3//f/9//3//f/9//3//f/9//3//f/9//3//f/9//3//f/9//3//f/9//3//f/9//3//fwAA/3//f/9//3//f/9//3//f/9//3//f/9//3//f/9//3//f/9//3//f/9//3//f/9//3//f/9//3//f/9//3//f/9//3//f/9//3//f/9//3//f/9//3//f/9//3//f/9//3//f/9//3//f/9//3//f/9//3//f/9//3//f/9//3//f/9//3//f/9//3//f/9//3//f/9//3//f/9//3//f/9//3//f/9//3//f/9//3//f/9//3//f/9//3//f/9//3//f/9//3//f/9//3//f/9//3//f/9//3//f/9//3//f/9//3//f/9//3//f/9//3//f/9//3//f/9//3//f/9//3//f/9//3//f/9/AAD/f/9//3//f/9//3//f/9//3//f/9//3//f/9//3//f/9//3//f/9//3//f/9//3//f/9//3//f/9//3//f/9//3//f/9//3//f/9//3//f/9//3//f/9//3//f/9//3//f/9//3//f/9//3//f/9//3//f/9//3//f/9//3//f/9//3//f/9//3//f/9//3//f/9//3//f/9//3//f/9//3//f/9//3//f/9//3//f/9//3//f/9//3//f/9//3//f/9//3//f/9//3//f/9//3//f/9//3//f/9//3//f/9//3//f/9//3//f/9//3//f/9//3//f/9//3//f/9//3//f/9//3//f/9//38AAP9//3//f/9//3//f/9//3//f/9//3//f/9//3//f/9//3//f/9//3//f/9//3//f/9//3//f/9//3//f/9//3//f/9//3//f/9//3//f/9//3//f/9//3//f/9//3//f/9//3//f/9//3//f/9//3//f/9//3//f/9//3//f/9//3//f/9//3//f/9//3//f/9//3//f/9//3//f/9//3//f/9//3//f/9//3//f/9//3//f/9//3//f/9//3//f/9//3//f/9//3//f/9//3//f/9//3//f/9//3//f/9//3//f/9//3//f/9//3//f/9//3//f/9//3//f/9//3//f/9//3//f/9//3//fwAA/3//f/9//3//f/9//3//f/9//3//f/9//3//f/9//3//f/9//3//f/9//3//f/9//3//f/9//3//f/9//3//f/9//3//f/9//3//f/9//3//f/9//3//f/9//3//f/9//3//f/9//3//f/9//3//f/9//3//f/9//3//f/9//3//f/9//3//f/9//3//f/9//3//f/9//3//f/9//3//f/9//3//f/9//3//f/9//3//f/9//3//f/9//3//f/9//3//f/9//3//f/9//3//f/9//3//f/9//3//f/9//3//f/9//3//f/9//3//f/9//3//f/9//3//f/9//3//f/9//3//f/9//3//f/9/AAD/f/9//3//f/9//3//f/9//3//f/9//3//f/9//3//f/9//3//f/9//3//f/9//3//f/9//3//f/9//3//f/9//3//f/9//3//f/9//3//f/9//3//f/9//3//f/9//3//f/9//3//f/9//3//f/9//3//f/9//3//f/9//3//f/9//3//f/9//3//f/9//3//f/9//3//f/9//3//f/9//3//f/9//3//f/9//3//f/9//3//f/9//3//f/9//3//f/9//3//f/9//3//f/9//3//f/9//3//f/9//3//f/9//3//f/9//3//f/9//3//f/9//3//f/9//3//f/9//3//f/9//3//f/9//38AAP9//3//f/9//3//f/9//3//f/9//3//f/9//3//f/9//3//f/9//3//f/9//3//f/9//3//f/9//3//f/9//3//f/9//3//f/9//3//f/9//3//f/9//3//f/9//3//f/9//3//f/9//3//f/9//3//f/9//3//f/9//3//f/9//3//f/9//3//f/9//3//f/9//3//f/9//3//f/9//3//f/9//3//f/9//3//f/9//3//f/9//3//f/9//3//f/9//3//f/9//3//f/9//3//f/9//3//f/9//3//f/9//3//f/9//3//f/9//3//f/9//3//f/9//3//f/9//3//f/9//3//f/9//3//fwAA/3//f/9//3//f/9//3//f/9//3//f/9//3//f/9//3//f/9//3//f/9//3//f/9//3//f/9//3//f/9//3//f/9//3//f/9//3//f/9//3//f/9//3//f/9//3//f/9//3//f/9//3//f/9//3//f/9//3//f/9//3//f/9//3//f/9//3//f/9//3//f/9//3//f/9//3//f/9//3//f/9//3//f/9//3//f/9//3//f/9//3//f/9//3//f/9//3//f/9//3//f/9//3//f/9//3//f/9//3//f/9//3//f/9//3//f/9//3//f/9//3//f/9//3//f/9//3//f/9//3//f/9//3//f/9/AAD/f/9//3//f/9//3//f/9//3//f/9//3//f/9//3//f/9//3//f/9//3//f/9//3//f/9//3//f/9//3//f/9//3//f/9//3//f/9//3//f/9//3//f/9//3//f/9//3//f/9/33vfe/9//3//f/9//3//f/9//3//f/9//3//f/9//3//f/9//3//f/9//3//f/9//3//f/9//3//f/9//3//f/9//3//f/9//3//f/9//3//f/9//3//f/9//3//f/9//3//f/9//3//f/9//3//f/9//3//f/9//3//f/9//3//f/9//3//f/9//3//f/9//3//f/9//3//f/9//3//f/9//3//f/9//38AAP9//3//f/9//3//f/9//3//f/9//3//f/9//3//f/9//3//f/9//3//f/9//3//f/9//3//f/9//3//f/9//3//f/9//3//f/9//3//f/9//3//f/9//3//f/9//3++e7dW6BzQPRJGc07/f/9//3//f/9//3//f/9//3//f/9//3//f/9//3//f/9//3//f/9//3//f/9//3//f/9//3//f/9//3//f/9//3//f/9//3//f/9//3//f/9//3//f/9//3//f/9//3//f/9//3//f/9//3//f/9//3//f/9//3//f/9//3//f/9//3//f/9//3//f/9//3//f/9//3//f/9//3//f/9//3//fwAA/3//f/9//3//f/9//3//f/9//3//f/9//3//f/9//3//f/9//3//f/9//3//f/9//3//f/9//3//f/9//3//f/9//3//f/9//3//f/9//3//f/9//3//f9579174XlxrGmNba51zdVIpJf9//3//f/9//3//f/9//3//f/9//3//f/9//3//f/9//3//f/9//3//f/9//3//f/9//3//f/9//3//f/9//3//f/9//3//f/9//3//f/9//3//f/9//3//f/9//3//f/9//3//f/9//3//f/9//3//f/9//3//f/9//3//f/9//3//f/9//3//f/9//3//f/9//3//f/9//3//f/9//3//f/9/AAD/f/9//3//f/9//3//f/9//3//f/9//3//f/9//3//f/9//3//f/9//3//f/9//3//f/9//3//f/9//3//f/9//3//f/9//3//f/9//3//f/9//397b3NO7z2cc/9//3//f/9//39USpRS/3/ee/9//3//f/9//3//f/9//3//f/9//3//f/9//3//f/9//3//f/9//3//f/9//3//f/9//3//f/9//3//f/9//3//f/9//3//f/9//3//f/9//3//f/9//3//f/9//3//f/9//3//f/9//3//f/9//3//f/9//3//f/9//3//f/9//3//f/9//3//f/9//3//f/9//3//f/9//3//f/9//38AAP9//3//f/9//3//f/9//3//f/9//3//f/9//3//f/9//3//f/9//3//f/9//3//f/9//3//f/9//3//f/9//3//f/9//3//f/9//3//f/9/vXcxRu89tVb/f/9//3//f/9//3/ff44xnHP/f/9//3//f/9//3//f/9//3//f/9//3//f/9//3//f/9//3//f/9//3//f/9//3//f/9//3//f/9//3//f/9//3//f/9//3//f/9//3//f/9//3//f/9//3//f/9//3//f/9//3//f/9//3//f/9//3//f/9//3//f/9//3//f/9//3//f/9//3//f/9//3//f/9//3//f/9//3//f/9//3//fwAA/3//f/9//3//f/9//3//f/9//3//f/9//3//f/9//3//f/9//3//f/9//3//f/9//3//f/9//3//f/9//3//f/9//3//f/9//3+9d1JKzjkQQlpr/3//f/9//3//f/9//3//f3ROEkLee/9//3//f/9//3//f/9//3//f/9//3//f/9//3//f/9//3//f/9//3//f/9//3//f/9//3//f/9//3//f/9//3//f/9//3//f/9//3//f/9//3//f/9//3//f/9//3//f/9//3//f/9//3//f/9//3//f/9//3//f/9//3//f/9//3//f/9//3//f/9//3//f/9//3//f/9//3//f/9//3//f/9/AAD/f/9//3//f/9//3//f/9//3//f/9//3//f/9//3//f/9//3//f/9//3//f/9//3//f/9//3//f/9//3//f/9//3//f/9/e29SSs45c06cc/9//3//f/9//3//f/9//3//f/9/MkYyRv9//3//f/9//3//f/9//3//f/9//3//f/9//3//f/9//3//f/9//3//f/9//3//f/9//3//f/9//3//f/9//3//f/9//3//f/9//3//f/9//3//f/9//3//f/9//3//f/9//3//f/9//3//f/9//3//f/9//3//f/9//3//f/9//3//f/9//3//f/9//3//f/9//3//f/9//3//f/9//3//f/9//38AAP9//3//f/9//3//f/9//3//f/9//3//f/9//3//f/9//3//f/9//3//f/9//3//f/9//3//f/9//3//f957/397bzFGjDHWWr133nv/f/9//3//f/9//3//f/9//3//f/9/nXMqJTpn/3//f/9//3//f/9//3//f/9//3//f/9//3//f/9//3//f/9//3//f/9//3//f/9//3//f/9//3//f/9//3//f/9//3//f/9//3//f/9//3//f/9//3//f/9//3//f/9//3//f/9//3//f/9//3//f/9//3//f/9//3//f/9//3//f/9//3//f/9//3//f/9//3//f/9//3//f/9//3//f/9//3//fwAA/3//f/9//3//f/9//3//f/9//3//f/9//3//f/9//3//f/9//3//f/9//3//f/9//3//f/9//3//f3tv917OOe89tVb/f/9//3//f/9//3//f/9//3//f/9//3//f/9//39TSo0x/3//f/9//3//f/9//3//f/9//3//f/9//3//f/9//3//f/9//3//f/9//3//f/9//3//f/9//3//f/9//3//f/9//3//f/9//3//f/9//3//f/9//3//f/9//3//f/9//3//f/9//3//f/9//3//f/9//3//f/9//3//f/9//3//f/9//3//f/9//3//f/9//3//f/9//3//f/9//3//f/9//3//f/9/AAD/f/9//3//f/9//3//f/9//3//f/9//3//f/9//3//f/9//3//f/9//3//f/9//3/fe1tvdE5TSo0xc073Xv9//3//f/9//3//f/9//3//f/9//3//f/9//3//f/9//39ba40xWmv/f/9//3//f/9//3//f/9//3//f/9//3//f/9//3//f/9//3//f/9//3//f/9//3//f/9//3//f/9//3//f/9//3//f/9//3//f/9//3//f/9//3//f/9//3//f/9//3//f/9//3//f/9//3//f/9//3//f/9//3//f/9//3//f/9//3//f/9//3//f/9//3//f/9//3//f/9//3//f/9//3//f/9//38AAP9//3//f/9//3//f/9//3//f/9//3//f/9//3//f/9//3//f/9//3//f/9/nXdTSvBBMkZaa3xv33//f/9//3//f/9//3//f/9//3//f/9//3//f/9//3//f/9//3//f1NKjDH/f/9//3//f/9//3//f/9//3//f/9//3//f/9//3//f/9//3//f/9//3//f/9//3//f/9//3//f/9//3//f/9//3//f/9//3//f/9//3//f/9//3//f/9//3//f/9//3//f/9//3//f/9//3//f/9//3//f/9//3//f/9//3//f/9//3//f/9//3//f/9//3//f/9//3//f/9//3//f/9//3//f/9//3//fwAA/3//f/9//3//f/9//3//f/9//3//f/9//3//f/9//3//f/9//3//f957UkoRRjpn3nv/f957/3//f/9//3//f/9//3//f/9//3//f/9//3//f/9//3//f/9//3//f713KiU6Z/9/33//f/9//3//f/9//3//f/9//3//f/9//3//f/9//3//f/9//3//f/9//3//f/9//3//f/9//3//f/9//3//f/9//3//f/9//3//f/9//3//f/9//3//f/9//3//f/9//3//f/9//3//f/9//3//f/9//3//f/9//3//f/9//3//f/9//3//f/9//3//f/9//3//f/9//3//f/9//3//f/9//3//f/9/AAD/f/9//3//f/9//3//f/9//3//f/9//3//f/9//3//f/9//3//f1tr7z34Xv9//3//f/9//3//f/9//3//f/9//3//f/9//3//f/9//3//f/9//3//f/9//3//f/9/tVbwPf9//3//f/9//3//f/9//3//f/9//3//f/9//3//f/9//3//f/9//3//f/9//3//f/9//3//f/9//3//f/9//3//f/9//3//f/9//3//f/9//3//f/9//3//f/9//3//f/9//3//f/9//3//f/9//3//f/9//3//f/9//3//f/9//3//f/9//3//f/9//3//f/9//3//f/9//3//f/9//3//f/9//3//f/9//38AAP9//3//f/9//3//f/9//3//f/9//3//f/9//3//f/9//3//f99/U0qVVv9//3//f/9//3//f/9//3//f/9//3//f/9//3//f/9//3//f/9//3//f/9//3//f/9//3/POTpn/3//f/9//3//f/9//3//f/9//3//f/9//3//f/9//3//f/9//3//f/9//3//f/9//3//f/9//3//f/9//3//f/9//3//f/9//3//f/9//3//f/9//3//f/9//3//f/9//3//f/9//3//f/9//3//f/9//3//f/9//3//f/9//3//f/9//3//f/9//3//f/9//3//f/9//3//f/9//3//f/9//3//f/9//3//fwAA/3//f/9//3//f/9//3//f/9//3//f/9//3//f/9//3//f/9//38xRu89/3//f/9//3//f/9//3//f/9//3//f/9//3//f/9//3//f/9//3//f/9//3//f/9//3+2Vo0x/3//f/9//3//f/9//3//f/9//3//f/9//3//f/9//3//f/9//3//f/9//3//f/9//3//f/9//3//f/9//3//f/9//3//f/9//3//f/9//3//f/9//3//f/9//3//f/9//3//f/9//3//f/9//3//f/9//3//f/9//3//f/9//3//f/9//3//f/9//3//f/9//3//f/9//3//f/9//3//f/9//3//f/9//3//f/9/AAD/f/9//3//f/9//3//f/9//3//f/9//3//f/9//3//f/9//3//f3NOSinee957/3//f/9//3//f/9//3//f/9//3//f/9//3//f/9//3//f/9//3//f/9//3+9d+891lree/9//3//f/9//3//f/9//3//f/9//3//f/9//3//f/9//3//f/9//3//f/9//3//f/9//3//f/9//3//f/9//3//f/9//3//f/9//3//f/9//3//f/9//3//f/9//3//f/9//3//f/9//3//f/9//3//f/9//3//f/9//3//f/9//3//f/9//3//f/9//3//f/9//3//f/9//3//f/9//3//f/9//3//f/9//38AAP9//3//f/9//3//f/9//3//f/9//3//f/9//3//f/9//3//f/9/1lqtNb13/3//f/9//3//f/9//3//f/9//3//f/9//3//f/9//3//f/9//3//f/9//3//fxhjSil7b/9//3//f/9//3//f/9//3//f/9//3//f/9//3//f/9//3//f/9//3//f/9//3//f/9//3//f/9//3//f/9//3//f/9//3//f/9//3//f/9//3//f/9//3//f/9//3//f/9//3//f/9//3//f/9//3//f/9//3//f917/3//f/9//3//f/9//3//f/9//3//f/9//3//f/9//3//f/9//3//f/9//3//f/9//3//fwAA/3//f/9//3//f/9//3//f/9//3//f/9//3//f/9//3//f/9//3/ee+cclFL/f/9//3//f/9//3//f/9//3//f/9//3//f/9//3//f/9//3//f/9//3//f/9/zjlSSv9/3nv/f/9//3//f/9//3//f/9//3//f/9//3//f/9//3//f/9//3//f/9//3//f/9//3//f/9//3//f/9//3//f/9//3//f/9//3//f/9//3//f/9//3//f/9//3//f/9//3//f/9//3//f/9//3//f/9//39ba40xKiX/f/9//3//f/9//3//f/9//3//f/9//3//f/9//3//f/9//3//f/9//3//f/9//3//f/9/AAD/f/9//3//f/9//3//f/9//3//f/9//3//f/9//3//f/9//3//f/9/914IIf9//3//f/9//3//f/9//3//f/9//3//f/9//3//f/9//3//f/9//3//f/9/916tNf9//3//f/9//3//f/9//3//f/9//3//f/9//3//f/9//3//f/9//3//f/9//3//f/9//3//f/9//3//f/9//3//f/9//3//f/9//3//f/9//3//f/9//3//f/9//3//f/9//3//f/9//3//f/9//3//f/9//391UvA9rjUqJf9//3//f/9//3//f/9//3//f/9//3//f/9//3//f/9//3//f/9//3//f/9//3//f/9//38AAP9//3//f/9//3//f/9//3//f/9//3//f/9//3//f/9//3//f/9//3//f4wxay3/f/9//3//f/9//3//f/9//3//f/9//3//f/9//3//f/9//3//f/9//3/OORBC/3//f/9//3//f/9//3//f/9//3//f/9//3//f/9//3//f/9//3//f/9//3//f/9//3//f/9//3//f/9//3//f/9//3//f/9//3//f/9//3//f/9//3//f/9//3//f/9//3//f/9//3//f/9//3//f/9//3++d5VSlVKuNZZW/3//f/9//3//f/9//3//f/9//3//f/9//3//f/9//3//f/9//3//f/9//3//f/9//3//fwAA/3//f/9//3//f/9//3//f/9//3//f/9//3//f/9//3//f/9//3//f/9/WmspJZRS/3//f/9//3//f/9//3//f/9//3//f/9//3//f/9//3//f/9//3+9d0op917/f/9//3//f/9//3//f/9//3//f/9//3//f/9//3//f/9//3//f/9//3//f/9//3//f/9//3//f/9//3//f/9//3//f/9//3//f/9//3//f/9//3//f/9//3//f/9//3//f/9//3//f/9//3//f/9//3++d1tr/3/QOW0t/3//f/9//3//f/9//3//f/9//3//f/9//3//f/9//3//f/9//3//f/9//3//f/9//3//f/9/AAD/f/9//3//f/9//3//f/9//3//f/9//3//f/9//3//f/9//3//f/9//3//f/deSim1Vv9//3//f/9//3//f/9//3//f/9//3//f/9//3//f/9//3/ff845U0r/f/9//3//f/9//3//f/9//3//f/9//3//f/9//3//f/9//3//f/9//3//f/9//3//f/9//3//f/9//3//f/9//3//f/9//3//f/9//3//f/9//3//f/9//3//f/9//3//f/9//3//f/9//3//f/9//3/3XhBC33u2Vmwt1lr/f/9//3//f/9//3//f/9//3//f/9//3//f/9//3//f/9//3//f/9//3//f/9//3//f/9//38AAP9//3//f/9//3//f/9//3//f/9//3//f/9//3//f/9//3//f/9//3//f/9//3+MMeccvXf/f/9//3//f/9//3//f/9//3//f/9//3//f/9//3//f3xvjDGcc/9//3//f/9//3//f/9//3//f/9//3//f/9//3//f/9//3//f/9//3//f/9//3//f/9//3//f/9//3//f/9//3//f/9//3//f/9//3//f/9//3//f/9//3//f/9//3//f/9//3//f/9//3//f/9//397b845/3//f0sprjX/f/9//3//f/9//3//f/9//3//f/9//3//f/9//3//f/9//3//f/9//3//f/9//3//f/9//3//fwAA/3//f/9//3//f/9//3//f/9//3//f/9//3//f/9//3//f/9//3//f/9//3//f/9/jDHOOf9//3//f/9//3//f/9//3//f/9//3//f/9//3//f/9/7z3POf9//3//f/9//3//f/9//3//f/9//3//f/9//3//f/9//3//f/9//3//f/9//3//f/9//3//f/9//3//f/9//3//f/9//3//f/9//3//f/9//3//f/9//3//f/9//3//f/9//3//f/9//3//f/9//3//f845e2//f1prrjWVUv9//3//f/9//3//f/9//3//f/9//3//f/9//3//f/9//3//f/9//3//f/9//3//f/9//3//f/9/AAD/f/9//3//f/9//3//f/9//3//f/9//3//f/9//3//f/9//3//f/9//3//f/9//3+cc0opMUb/f/9//3//f/9//3//f/9//3//f/9//3//f/9/nXNLKbZW/3//f/9//3//f/9//3//f/9//3//f/9//3//f/9//3//f/9//3//f/9//3//f/9//3//f/9//3//f/9//3//f/9//3//f/9//3//f/9//3//f/9//3//f/9//3//f/9//3//f/9//3//f/9//3/eezlntVb/f/9/tlaNNZ1z/3//f/9//3//f/9//3//f/9//3//f/9//3//f/9//3//f/9//3//f/9//3//f/9//3//f/9//38AAP9//3//f/9//3//f/9//3//f/9//3//f/9//3//f/9//3//f/9//3//f/9//3//f/9/GGMpJXNO/3//f/9//3//f/9//3//f/9//3//f/9//38yRs45/3//f/9//3//f/9//3//f/9//3//f/9//3//f/9//3//f/9//3//f/9//3//f/9//3//f/9//3//f/9//3//f/9//3//f/9//3//f/9//3//f/9//3//f/9//3//f/9//3//f/9//3//f/9//3//f957zjn/f/9/vXeNMTFG/3//f/9//3//f/9//3//f/9//3//f/9//3//f/9//3//f/9//3//f/9//3//f/9//3//f/9//3//fwAA/3//f/9//3//f/9//3//f/9//3//f/9//3//f/9//3//f/9//3//f/9//3//f/9//3//f1prCCG1Vt57/3//f/9//3//f/9//3//f/9//3//f845OWf/f/9//3//f/9//3//f/9//3//f/9//3//f/9//3//f/9//3//f/9//3//f/9//3//f/9//3//f/9//3//f/9//3//f/9//3//f/9//3//f/9//3//f/9//3//f/9//3//f/9//3//f/9//3//f/9/+F6+d/9//38QQq01/3//f/9//3//f/9//3//f/9//3//f/9//3//f/9//3//f/9//3//f/9//3//f/9//3//f/9//3//f/9/AAD/f/9//3//f/9//3//f/9//3//f/9//3//f/9//3//f/9//3//f/9//3//f/9//3//f/9//39zTggh917/f/9//3//f/9//3//f/9//3//f9Zaay3/f/9//3//f/9//3//f/9//3//f/9//3//f/9//3//f/9//3//f/9//3//f/9//3//f/9//3//f/9//3//f/9//3//f/9//3//f/9//3//f/9//3//f/9//3//f/9//3//f/9//3//f/9//3//f/9//3+9d/9//3/ee601EEL/f/9/3nv/f/9//3//f/9//3//f/9//3//f/9//3//f/9//3//f/9//3//f/9//3//f/9//3//f/9//38AAP9//3//f/9//3//f/9//3//f/9//3//f/9//3//f/9//3//f/9//3//f/9//3//f/9//3//f/9/MUYIIRhj/3//f/9//3//f/9//3//f957KSVSSv9//3//f/9//3//f/9//3//f/9//3//f/9//3//f/9//3//f/9//3//f/9//3//f/9//3//f/9//3//f/9//3//f/9//3//f/9//3//f/9//3//f/9//3//f/9//3//f/9//3//f/9//3//f/9//3//f/9//3//f7ZWay33Xt57/3/ee/9//3//f/9//3//f/9//3//f/9//3//f/9//3//f/9//3//f/9//3//f/9//3//f/9//3//fwAA/3//f/9//3//f/9//3//f/9//3//f/9//3//f/9//3//f/9//3//f/9//3//f/9//3//f/9//3//f601KSV7b957/3//f/9//3//f/9/WmutNXtv3nv/f/9//3//f/9//3//f/9//3//f/9//3//f/9//3//f/9//3//f/9//3//f/9//3//f/9//3//f/9//3//f/9//3//f/9//3//f/9//3//f/9//3//f/9//3//f/9//3//f/9//3//f/9//3//f/9//3//f957SylrLf9//3//f/9//3//f/9//3//f/9//3//f/9//3//f/9//3//f/9//3//f/9//3//f/9//3//f/9//3//f/9/AAD/f/9//3//f/9//3//f/9//3//f/9//3//f/9//3//f/9//3//f/9//3//f/9//3//f/9//3//f/9//3/vPWst/3//f/9//3//f/9//3+UUikl3nv/f/9//3//f/9//3//f/9//3//f/9//3//f/9//3//f/9//3//f/9//3//f/9//3//f/9//3//f/9//3//f/9//3//f/9//3//f/9//3//f/9//3//f/9//3//f/9//3//f/9//3//f/9//3//f/9//3//f/9/dE7OOVtv/3/ee/9//3//f/9//3//f/9//3//f/9//3//f/9//3//f/9//3//f/9//3//f/9//3//f/9//3//f/9//38AAP9//3//f/9//3//f/9//3//f/9//3//f/9//3//f/9//3//f/9//3//f/9//3//f/9//3//f/9//3//f5xzay0xRv9//3//f/9//3//f2stc07/f/9//3//f/9//3//f/9//3//f/9//3//f/9//3//f/9//3//f/9//3//f/9//3//f/9//3//f/9//3//f/9//3//f/9//3//f/9//3//f/9//3//f/9//3//f/9//3//f/9//3//f/9//3//f/9//3//f/9//3+NMa41/3//f/9//3//f/9//3//f/9//3//f/9//3//f/9//3//f/9//3//f/9//3//f/9//3//f/9//3//f/9//3//fwAA/3//f/9//3//f/9//3//f/9//3//f/9//3//f/9//3//f/9//3//f/9//3//f/9//3//f/9//3//f/9//38YY0op917/f/9//3//f1NOrjX/f/9//3//f/9//3//f/9//3//f/9//3//f/9//3//f/9//3//f/9//3//f/9//3//f/9//3//f/9//3//f/9//3//f/9//3//f/9//3//f/9//3//f/9//3//f/9//3//f/9//3//f/9//3//f/9//3//f/9//3/3XmwtGWP/f/9//3//f/9//3//f/9//3//f/9//3//f/9//3//f/9//3//f/9//3//f/9//3//f/9//3//f/9//3//f/9/AAD/f/9//3//f/9//3//f/9//3//f/9//3//f/9//3//f/9//3//f/9//3//f/9//3//f/9//3//f/9//3//f/9/c05KKfde/3/ff997jTFzTv9//3//f/9//3//f/9//3//f/9//3//f1prlFJzTntv/3//f/9//3//f/9//3//f/9//3//f/9//3//f/9//3//f/9//3//f/9//3//f/9//3//f/9//3//f/9//3//f/9//3//f/9//3//f/9//3//f/9//3/ee601zzn/f/9//3//f/9//3//f/9//3//f/9//3//f/9//3//f/9//3//f/9//3//f/9//3//f/9//3//f/9//3//f/9//38AAP9//3//f/9//3//f/9//3//f/9//3//f/9//3//f/9//3//f/9//3//f/9//3//f/9//3//f/9//3//f/9//3/ee+89xhjee/9/nHMIIXxv/3//f/9//3//f/9//3//f/9//3//f7VW5xyMMWst5xz/f/9//3//f/9//3//f/9//3//f/9//3//f/9//3//f/9//3//f/9//3//f/9//3//f/9//3//f/9//3//f/9//3//f/9//3//f/9//3//f/9//3//f/herjXWWv9//3//f/9//3//f/9//3//f/9//3//f/9//3//f/9//3//f/9//3//f/9//3//f/9//3//f/9//3//f/9//3//fwAA/3//f/9//3//f/9//3//f/9//3//f/9//3//f/9//3//f/9//3//f/9//3//f/9//3//f/9//3//f/9//3//f/9/nHNrLWwt/38ySq01/3//f/9//3//f/9//3//f/9//3//f+89SinWWr13e29KKXNO/3//f/9//3//f/9//3//f/9//3//f/9//3//f/9//3//f/9//3//f/9//3//f/9//3//f/9//3//f/9//3//f/9//3//f/9//3//f/9//3//f/9/rjWNMf9//3//f/9//3//f/9//3//f/9//3//f/9//3//f/9//3//f/9//3//f/9//3//f/9//3//f/9//3//f/9//3//f/9/AAD/f/9//3//f/9//3//f/9//3//f/9//3//f/9//3//f/9//3//f/9//3//f/9//3//f/9//3//f/9//3//f/9//3//f957SylSSmstvXf/f/9//3//f/9//3//f/9//3+9d4wxrTWcc/9//3//f845jDH/f/9//3//f/9//3//f/9//3//f/9//3//f/9//3//f/9//3//f/9//3//f/9//3//f/9//3//f/9//3//f/9//3//f/9//3//f/9//3//f/9/GWONNdZa/3//f/9//3//f/9//3//f/9//3//f/9//3//f/9//3//f/9//3//f/9//3//f/9//3//f/9//3//f/9//3//f/9//38AAP9//3//f/9//3//f/9//3//f/9//3//f/9//3//f/9//3//f/9//3//f/9//3//f/9//3//f/9//3//f/9//3//f/9//39zTgghSy2+d/9//3//f/9//3//f/9//3//f2stjDGcc957/3//f/9/lFLGGP9//3//f/9//3//f/9//3//f/9//3//f/9//3//f/9//3//f/9//3//f/9//3//f/9//3//f/9//3//f/9//3//f/9//3//f/9//3//f/9//390Tmstvnf/f/9//3//f/9//3//f/9//3//f/9//3//f/9//3//f/9//3//f/9//3//f/9//3//f/9//3//f/9//3//f/9//3//fwAA/3//f/9//3//f/9//3//f/9//3//f/9//3//f/9//3//f/9//3//f/9//3//f/9//3//f/9//3//f/9//3//f/9//3//f/9/SykJIf9/33v/f/9//3//f/9//3//fxBCSimcc/9//3//f/9//38ZY8cY/3//f/9//3//f/9//3//f/9//3//f/9//3//f/9//3//f/9//3//f/9//3//f/9//3//f/9//3//f/9//3//f/9//3//f/9//3//f957/3//f2stlFL/f/9//3//f/9//3//f/9//3//f/9//3//f/9//3//f/9//3//f/9//3//f/9//3//f/9//3//f/9//3//f/9//3//f/9/AAD/f/9//3//f/9//3//f/9//3//f/9//3//f/9//3//f/9//3//f/9//3//f/9//3//f/9//3//f/9//3//f/9//3//f/9/WmtKKYwx917/f/9//3//f/9//3//f5RSay0YY/9//3//f/9//3//f1tr6Bzff/9//3//f/9//3//f/9//3//f/9//3//f/9//3//f/9//3//f/9//3//f/9//3//f/9//3//f/9//3//f/9//3//f/9//3//f/9//3//f845jDH/f/9//3//f/9//3//f/9//3//f/9//3//f/9//3//f/9//3//f/9//3//f/9//3//f/9//3//f/9//3//f/9//3//f/9//38AAP9//3//f/9//3//f/9//3//f/9//3//f/9//3//f/9//3//f/9//3//f/9//3//f/9//3//f/9//3//f/9//3//f/9//3/vPVNOtlrHGHxv/3//f/9//3//f5xz7z2UUv9//3//f/9//3//f/9/vXcqKb53/3//f/9//3//f/9//3//f/9//3//f/9//3//f/9//3//f/9//3//f/9//3//f/9//3//f/9//3//f/9//3//f/9//3//f/9//3//f957zjlSSv9//3//f/9//3//f/9//3//f/9//3//f/9//3//f/9//3//f/9//3//f/9//3//f/9//3//f/9//3//f/9//3//f/9//3//fwAA/3//f/9//3//f/9//3//f/9//3//f/9//3//f/9//3//f/9//3//f/9//3//f/9//3//f/9//3//f/9//3//f/9//3/ee601+F7ff2stEUL/f/9//3//f/9/EEIpJb13/3//f/9//3//f/9//3//fykl33tzTs45MUb/f/9//3//f/9//3//f/9//3//f/9//3//f/9//3//f/9//3//f/9//3//f/9//3//f/9//3//f/9//3//f/9//3//f/9/916MMfde/3//f/9//3//f/9//3//f/9//3//f/9//3//f/9//3//f/9//3//f/9//3//f/9//3//f/9//3//f/9//3//f/9//3//f/9/AAD/f/9//3//f/9//3//f/9//3//f/9//3//f/9//3//f/9//3//f/9//3//f/9//3//f/9//3//f/9//3//f/9//3//fzlnCSH/f/9//38JIfde/3//f/9/UkqMMd57/3//f/9//3//f/9//3//f/9/bC2uNYwxc05rLe89/3//f/9//3//f/9//3//f/9//3//f/9//3//f/9//3//f/9//3//f/9//3//f/9//3//f/9//3//f/9//3//f/9//3+MMUop/3//f/9//3//f/9//3//f/9//3//f/9//3//f/9//3//f/9//3//f/9//3//f/9//3//f/9//3//f/9//3//f/9//3//f/9//38AAP9//3//f/9//3//f/9//3//f/9//3//f/9//3//f/9//3//f/9/vXfee/9//3//f/9//3//f/9//3//f/9//3//f/9/zjnwPf9//3/ee1NOKSW9d/9//38QQs453nv/f/9//3//f/9//3//f/9//38qJWwtvXf/f845CCH/f/9//3//f/9//3//f/9//3//f/9//3//f/9//3//f/9//3//f/9//3//f/9//3//f/9//3//f/9//3//f/9//3/XXmwte2//f/9//3//f/9//3//f/9//3//f/9//3//f/9//3//f/9//3//f/9//3//f/9//3//f/9//3//f/9//3//f/9//3//f/9//3//fwAA/3//f/9//3//f/9//3//f/9//3//f/9//3//f/9//3//f/9//397bxBCjDGcc957/3//f/9//3//f/9//3//f/9/OWdrLZxz/3//f/9/e29KKdZa/38RQugc33//f/9//3//f/9//3//f/9//38yRscYfG//f/9/3nsIIdZa/3//f/9//3//f/9//3//f/9//3//f/9//3//f/9//3//f/9//3//f/9//3//f/9//3//f/9//3//f/9//3//f885rjXff/9//3//f/9//3//f/9//3//f/9//3//f/9//3//f/9//3//f/9//3//f/9//3//f/9//3//f/9//3//f/9//3//f/9//3//f/9/AAD/f/9//3//f/9//3//f/9//3//f/9//3//f/9//3//f/9//3//f/9/lFKtNSkl3nv/f/9//3//f/9//3//f/9/3ntzTq013nvee/9/vXf/f1JKKiW9d641917/f/9//3//f/9//3//f/9//386Z0sp6Bz/f/9//3//f7VW7z3/f/9/3nu9d/9//3//f/9//3//f/9//3//f/9//3//f/9//3//f/9//3//f/9//3//f/9//3//f/9//3//f99/jDHvPf9//3//f/9//3//f/9//3//f/9//3//f/9//3//f/9//3//f/9//3//f/9//3//f/9//3//f/9//3//f/9//3//f/9//3//f/9//38AAP9//3//f/9//3//f/9//3//f/9//3//f/9//3//f/9//3//f/9//3//f713jDEpJd57/3//f/9//3//f/9//3//f601MUb/f/9//3//f/9//39sLa01rTXee/9//3//f/9//3//f/9//3//f2wxjTEqJf9//3//f/9/915rLf9/7z1KKWstrTX/f/9//3//f/9//3//f/9//3//f/9//3//f/9//3//f/9//3//f/9//3//f/9//3//f957dE7HGL573nv/f/9//3//f/9//3//f/9//3//f/9//3//f/9//3//f/9//3//f/9//3//f/9//3//f/9//3//f/9//3//f/9//3//f/9//3//fwAA/3//f/9//3//f/9//3//f/9//3//f/9//3//f/9//3//f/9//3//f/9//3+cc601jDH/f/9//3//f/9//3//f3tvSinee/9//3//f/9//3//f3ROKiWtNf9//3//f/9//3//f/9//3//f1prSykyRmst/3//f/9//38YY4wxc06tNZRS916tNc45/3//f/9//3//f/9//3//f/9//3//f/9//3//f/9//3//f/9//3//f/9//3//f997/3+uNfA9/3//f/9//3//f/9//3//f/9//3//f/9//3//f/9//3//f/9//3//f/9//3//f/9//3//f/9//3//f/9//3//f/9//3//f/9//3//f/9/AAD/f/9//3//f/9//3//f/9//3//f/9//3//f/9//3//f/9//3//f/9//3//f/9//3/OORBC/3//f/9//3//f/9/ay1SSv9//3//f/9//3//f/9/11opJc45/3//f/9//3//f/9//3//f/9/U0rOOXNO8EH/f/9//3//f3tvay2MMd57/3//fxhjay17b3NOKSUpJa01nHP/f/9//3//f/9//3//f/9//3//f/9//3//f/9//3//f/9//398c885GWP/f/9//3//f/9//3//f/9//3//f/9//3//f/9//3//f/9//3//f/9//3//f/9//3//f/9//3//f/9//3//f/9//3//f/9//3//f/9//38AAP9//3//f/9//3//f/9//3//f/9//3//f/9//3//f/9//3//f/9//3//f/9//3//f/deSinee/9/3nv/f/9/nHOMMRhj/3//f/9//3//f/9//3/POY0xay2dd/9//3//f/9//3//f/9//3/POTpn7z0xRv9//3//f/9/GGMIIXtv/3//f/9/3ntsLc45zjkxRtZaUkqtNZ13/3//f997/3//f/9//3//f/9//3//f/9//3//f/9//3//fxFCSynee/9//3//f/9//3//f/9//3//f/9//3//f/9//3//f/9//3//f/9//3//f/9//3//f/9//3//f/9//3//f/9//3//f/9//3//f/9//3//fwAA/3//f/9//3//f/9//3//f/9//3//f/9//3//f/9//3//f/9//3//f/9//3//f/9//38xRiklvXf/f/9//385ZwghnHP/f/9//3//f/9//3/ee40xGWdLLTpr33v/f/9//3//f/9//3//f/A9/3/PObRW/3//f/9//38xRmst/3//f/9//3//f1NKSikYY/9//3//f+89zzn4YjJGfG/ee/9//3//f/9//3//f/9//3//f/9//3//f3xvTCkySv9//3/+f/9//3//f/9//3//f/9//3//f/9//3//f/9//3//f/9//3//f/9//3//f/9//3//f/9//3//f/9//3//f/9//3//f/9//3//f/9/AAD/f/9//3//f/9//3//f/9//3//f/9//3//f/9//3//f/9//3//f/9//3//f/9//3//f3tvay2UUt57/3//f1JKCCH/f/9//3//f/9//3//fzFGbC3/f3ROCSH/f/9//3//f/9//3//f31vU0rfe8451lr/f/9//3/ee1JK7z3/f/9//3//f/9/bC3nHP9//3//f/9/vXdLKa45rjWuNf9//3//f/9//3//f/9//3//f/9//3//f/9/llJLKXxv/3//f/9//3//f/9//3//f/9//3//f/9//3//f/9//3//f/9//3//f/9//3//f/9//3//f/9//3//f/9//3//f/9//3//f/9//3//f/9//38AAP9//3//f/9//3//f/9//3//f/9//3//f/9//3//f/9//3//f/9//3//f/9//3//f/9//385Z0optVb/f/9/KSW9d/9//3//f/9//3//f957Sil0Uv9/vXdsLbVW/3//f/9//3//f/9/rzUzSltvjDGcc/9//3//fxhj7z2UUv9//3//f/9/nXNLKUop/3/ee/9//3//f885Mkb/f+898D3/f/9//3//f/9//3//f/9//3//f/9//3/xQc8533v/f/9//3//f957/3//f/9//3//f/9//3//f/9//3//f/9//3//f/9//3//f/9//3//f/9//3//f/9//3//f/9//3//f/9//3//f/9//3//fwAA/3//f/9//3//f/9//3//f/9//3//f/9//3//f/9//3//f/9//3//f/9//3//f/9//3//f/9/7z1rLd57e29rLf9//3//f/9//3//f/9/OWfOOVtr/3//f885zzn/f/9//3//f/9//38RQtheMkaNMf9//3//f/9/EEKtNVpr/3//f/9//39aa885zjn/f/9//3//f/9/8D1TTv9/W2sJIf9//3//f/9//3//f/9//3//f/9//3//f2wtzzn/f/9//3//f957vXecc/9//3//f/9//3//f/9//3//f/9//3//f/9//3//f/9//3//f/9//3//f/9//3//f/9//3//f/9//3//f/9//3//f/9/AAD/f/9//3//f/9//3//f/9//3//f/9//3//f/9//3//f/9//3//f/9//3//f/9//3//f/9//3/eeyklzjn3Xowx/3//f/9//3//f/9/3nu1Vq01nXf/f/9/GGNsLf9//3//f/9//3/eexJCt1bPOTpn/3/+f/9//3/OOa01/3//f/9//3//f5VSEkZSSv9/3nv/f/9//3/PPfde/3//f/A9+F7/f/9//3//f957/3//f/9/3nv/f+89Syn/f/9//3//f/9/nHNrLQgh/3//f/9//3//f/9//3//f/9//3//f/9//3//f/9//3//f/9//3//f/9//3//f/9//3//f/9//3//f/9//3//f/9//38AAP9//3//f/9//3//f/9//3//f/9//3//f/9//3//f/9//3//f/9//3//f/9//3//f/9//3//f/9/914rJa41dE7/f/9//3//f/9//3//f1NK6SD/f/9//3//f2ste2//f/9//3//f957EEIQQu89/3//f/9//3//fzlnOWf/f/9//3//f/9/zjnvPXtv/3//f/9//3+9dxBCGGP/f/9/vXcpJd9/W2/POQkhKSXnHEsp+F7/f51zSylRSv9/3nv/f/9//3//f9ZaOWf/f/9//3//f/9//3//f/9//3//f/9//3//f/9//3//f/9//3//f/9//3//f/9//3//f/9//3//f/9//3//f/9//3//fwAA/3//f/9//3//f/9//3//f/9//3//f/9//3//f/9//3//f/9//3//f/9//3//f/9//3//f/9//3//f44xCiU6a/9//3//f/9//3//f/9/bC19c/9//3//f/9/c06MMf9//3//f/9/vXfvPRBC3nv/f/9//3//f/9//3//f/9//3//f/9//3/OOXNO/3//f/9//3//f957Ukr/f/9//3//f3NOzjlLKTJGOmudd3tvU0pLKe89tlrOOTln/3//f/9//3//f/9//3//f/9//3//f/9//3//f/9//3//f/9//3//f/9//3//f/9//3//f/9//3//f/9//3//f/9//3//f/9//3//f/9//3//f/9/AAD/f/9//3//f/9//3//f/9//3//f/9//3//f/9//3//f/9//3//f/9//3//f/9//3//f/9//3//f/9/dFIJIbZa/3//f/9//3//f/9/+F6NMf9//3//f/9/3ntaayklvXf/f/9//3//f/denHP/f/9//3//f957/3//f/9//3//f/9//3/ee957/3//f/9//3//f/9//3//f957/3//f/9/nHOtNdda/3/ee/9//3//fzpnKSUqJc45Wmv/f/9//3//f/9//3//f/9//3//f/9//3//f/9//3//f/9//3//f/9//3//f/9//3//f/9//3//f/9//3//f/9//3//f/9//3//f/9//3//f/9//38AAP9//3//f/9//3//f/9//3//f/9//3//f/9//3//f/9//3//f/9//3//f/9//3//f/9//3//f/9//39MKY4xjTH/f/5//3//f/9//39LKTNG/3//f/9//3//f5xzjDEYY/9//3//f/9//3//f/9//3//f/9//3//f/9//3//f/9//3//f/9//3//f/9//3//f/9//3//f/9//3//f/9//3//f1tr/3//f/9//3//f/9//3//fwkhCSHWWv9//3//f/9//3//f/9//3//f/9//3//f/9//3//f/9//3//f/9//3//f/9//3//f/9//3//f/9//3//f/9//3//f/9//3//f/9//3//f/9//3//fwAA/3//f/9//3//f/9//3//f/9//3//f/9//3//f/9//3//f/9//3//f/9//3//f/9//3//f/9//3/+e2wtlVJsLbVW/3/ee/9//3//f2wtdE7ff/9//3//f/9/vXdKKZRS/3//f/9//3//f/9//3//f/9//3//f/9//3//f/9//3//f/9//3//f/9//3//f/9//3//f/9//3//f/9//3//f/9//3//f/9//3//f/9//3//f/deSymUUgghWmv/f/9//3//f/9//3//f/9//3//f/9//3//f/9//3//f/9//3//f/9//3//f/9//3//f/9//3//f/9//3//f/9//3//f/9//3//f/9//3//f/9/AAD/f/9//3//f/9//3//f/9//3//f/9//3//f/9//3//f/9//3//f/9//3//f/9//3//f/9//3//f5xzbC2dczpnKSV7b/5//3//f753U0qVUv9//3//f/9//3//f+89zjn/f/9//3//f/9//3//f/9//3//f/9//3//f/9//3//f/9//3//f/9//3//f/9//3//f/9//3//f/9//3//f/9//3//f/9//3//f/9//3//f/9/jDHPOd57lVaNMb13/3//f/9//3//f/9//3//f/9//3//f/9//3//f/9//3//f/9//3//f/9//3//f/9//3//f/9//3//f/9//3//f/9//3//f/9//3//f/9//38AAP9//3//f/9//3//f/9//3//f/9//3//f/9//3//f/9//3//f/9//3//f/9//3//f/9//3//f/9/OWdrLf9/vXcQQrVW/3//f/9/nXNsLVtr/3//f/9//3//f/9/e2+MMf9//3//f/9//3//f/9//3//f/9//3//f/9//3//f/9//3//f/9//3//f/9//3//f/9//3//f/9//3//f/9//3//f/9//3//f/9//3//f/9/3nuMMc45/3//f40xrTX/f/9//3//f/9//3//f/9//3//f/9//3//f/9//3//f/9//3//f/9//3//f/9//3//f/9//3//f/9//3//f/9//3//f/9//3//f/9//3//fwAA/3//f/9//3//f/9//3//f/9//3//f/9//3//f/9//3//f/9//3//f/9//3//f/9//3//f/9//3/vPVJK/3//f+89jDH/f/9//3/WWoUQ/3//f/9//3//f/9//3//fykl/3//f/9//3//f/9//3//f/9//3//f/9//3//f/9//3//f/9//3//f/9//3//f/9//3//f/9//3//f/9//3//f/9//3//f/9//3//f/9//39aa0op1lq9d/9/3nvOOZVW/3//f/9//3//f/9//3//f/9//3//f/9//3//f/9//3//f/9//3//f/9//3//f/9//3//f/9//3//f/9//3//f/9//3//f/9//3//f/9/AAD/f/9//3//f/9//3//f/9//3//f/9//3//f/9//3//f/9//3//f/9//3//f/9//3//f/9//3//fwgh917/f/9//3+MMTFG33v/f1JKSyn/f/9//3//f/9//3//f/9/rTVaa/9//3//f/9//3//f/9//3//f/9//3//f/9//3//f/9//3//f/9//3//f/9//3//f/9//3//f/9//3//f/9//3//f/9//3//f/9//3//f845Simcc/9//3//fxhjKiVba/9//3//f/9//3//f/9//3//f/9//3//f/9//3//f/9//3//f/9//3//f/9//3//f/9//3//f/9//3//f/9//3//f/9//3//f/9//38AAP9//3//f/9//3//f/9//3//f/9//3//f/9//3//f/9//3//f/9//3//f/9//3//f/9//3//f/deay3/f/9//3//f5RSSinee/9/zjk5Z/9//3//f/9//3//f/9//38xRpRS/3//f/9//3//f/9//3//f/9//3//f/9//3//f/9//3//f/9//3//f/9//3//f/9//3//f/9//3//f/9//3//f/9//3//f/9//3//f/9/SinvPf9//3//f/9//38RQs8533v/f/9//3//f/9//3//f/9//3//f/9//3//f/9//3//f/9//3//f/9//3//f/9//3//f/9//3//f/9//3//f/9//3//f/9//3//fwAA/3//f/9//3//f/9//3//f/9//3//f/9//3//f/9//3//f/9//3//f/9//3//f/9//3//f957c06MMf9//3//f/9/vXcpJXxv/39LLZ1z/3//f/9//3//f/9//3//f1JKMUb/f/9//3//f/9//3//f/9//3//f/9//3//f/9//3//f/9//3//f/9//3//f/9//3//f/9//3//f/9//3//f/9//3//f/9//3//f/9/OWetNTln/3//f/9//3//fxhjrjmdc/9//3//f/9//3//f/9//3//f/9//3//f/9//3//f/9//3//f/9//3//f/9//3//f/9//3//f/9//3//f/9//3//f/9//3//f/9/AAD/f/9//3//f/9//3//f/9//3//f/9//3//f/9//3//f/9//3//f/9//3//f/9//3//f/9//3/vPc45/3//f/9//3//f1JKrjUZY641vnv/f/9//3//f/9//3//f/9/c05zTv9//3//f/9//3//f/9//3//f/9//3//f/9//3//f/9//3//f/9//3//f/9//3//f/9//3//f/9//3//f/9//3//f/9//3//f/9//3/3Xs45vXf/f/9//3//f/9//3+1VmstnHP/f/9//3//f/9//3//f/9//3//f/9//3//f/9//3//f/9//3//f/9//3//f/9//3//f/9//3//f/9//3//f/9//3//f/9//38AAP9//3//f/9//3//f/9//3//f/9//3//f/9//3//f/9//3//f/9//3//f/9//3//f/9//3/ee601tVb/f/9//3//f/9/vXdLKc45EELee/9//3//f/9//3//f/9//39zTlJK/3//f/9//3//f/9//3//f/9//3//f/9//3//f/9//3//f/9//3//f/9//3//f/9//3//f/9//3//f/9//3//f/9//3//f/9//3//f845jDH/f/9//3//f/9//3//f713MUZSSv9//3//f/9//3//f/9//3//f/9//3//f/9//3//f/9//3//f/9//3//f/9//3//f/9//3//f/9//3//f/9//3//f/9//3//fwAA/3//f/9//3//f/9//3//f/9//3//f/9//3//f/9//3//f/9//3//f/9//3//f/9//3//f/9/5xz/f/9//3//f/9//3//f6418D2tNf9//3//f/9//3//f/9//3//f3NOtVb/f/9//3//f/9//3//f/9//3//f/9//3//f/9//3//f/9//3//f/9//3//f/9//3//f/9//3//f/9//3//f/9//3//f/9//3//f/9/5xzvPf9//3//f/9//3//f/9//3+UUs45/3//f/9//3//f/9//3//f/9//3//f/9//3//f/9//3//f/9//3//f/9//3//f/9//3//f/9//3//f/9//3//f/9//3//f/9/AAD/f/9//3//f/9//3//f/9//3//f/9//3//f/9//3//f/9//3//f/9//3//f/9//3//f/9/916MMf9//3//f/9//3//f/9/UkpsLa41/3//f/9//3//f/9//3//f/9/UkqUUv9//3//f/9//3//f/9//3//f/9//3//f/9//3//f/9//3//f/9//3//f/9//3//f/9//3//f/9//3//f/9//3//f/9//3//f/9/916MMXNO/3//f/9//3//f/9//3//f/9/Sinee/9//3//f/9//3//f/9//3//f/9//3//f/9//3//f/9//3//f/9//3//f/9//3//f/9//3//f/9//3//f/9//3//f/9//38AAP9//3//f/9//3//f/9//3//f/9//3//f/9//3//f/9//3//f/9//3//f/9//3//f/9//3/nHLVW/3//f/9//3//f/9//3/ee0stbC3/f/9//3//f/9//3//f/9//38QQlpr/3//f/9//3//f/9//3//f/9//3//f/9//3//f/9//3//f/9//3//f/9//3//f/9//3//f/9//3//f/9//3//f/9//3//f/9//39SSq01/3//f/9//3//f/9//3//f/9//39zTlJK/3//f/9//3//f/9//3//f/9//3//f/9//3//f/9//3//f/9//3//f/9//3//f/9//3//f/9//3//f/9//3//f/9//3//fwAA/3//f/9//3//f/9//3//f/9//3//f/9//3//f/9//3//f/9//3//f/9//3//f/9/3nucc4wxOWf/f/9//3//f/9//3//f/9/ay2NMf9//3//f/9//3//f/9//3//f4wx/3//f/9//3//f/9//3//f/9//3//f/9//3//f/9//3//f/9//3//f/9//3//f/9//3//f/9//3//f/9//3//f/9//3//f/9//3//f845zjn/f/9//3//f/9//3//f/9//3//f/dezjn/f/9//3//f/9//3//f/9//3//f/9//3//f/9//3//f/9//3//f/9//3//f/9//3//f/9//3//f/9//3//f/9//3//f/9/AAD/f/9//3//f/9//3//f/9//3//f/9//3//f/9//3//f/9//3//f/9//3//f/9//3//f1przjl7b/9//3//f/9//3//f/9//3+tNUop/3//f/9//3//f/9//3//f3tvzjn/f/9//3//f/9//3//f/9//3//f/9//3//f/9//3//f/9//3//f/9//3//f/9//3//f/9//3//f/9//3//f/9//3//f/9//3//f957zjnvPf9//3//f/9//3//f/9//3//f/9/nHNrLd57/3//f/9//3//f/9//3//f/9//3//f/9//3//f/9//3//f/9//3//f/9//3//f/9//3//f/9//3//f/9//3//f/9//38AAP9//3//f/9//3//f/9//3//f/9//3//f/9//3//f/9//3//f/9//3//f/9//3//f/9/916tNb13/3//f/9//3//f/9//3//f+89KSXee/9//3//f/9//3//f/9/EEK1Vv9//3//f/9//3//f/9//3//f/9//3//f/9//3//f/9//3//f/9//3//f/9//3//f/9//3//f/9//3//f/9//3//f/9//3//f/9//3+MMRBC/3//f/9//3//f/9//3//f/9//3+cczFGe2//f/9//3//f/9//3//f/9//3//f/9//3//f/9//3//f/9//3//f/9//3//f/9//3//f/9//3//f/9//3//f/9//3//fwAA/3//f/9//3//f/9//3//f/9//3//f/9//3//f/9//3//f/9//3//f/9//3//f/9//3+1Vggh/3//f/9//3//f/9//3//f/9/MUZKKd57/3//f/9//3//f/9/vXfvPXtv/3//f/9//3//f/9//3//f/9//3//f/9//3//f/9//3//f/9//3//f/9//3//f/9//3//f/9//3//f/9//3//f/9//3//f/9//38YYykl3nv/f/9//3//f/9//3//f/9//3//f/9/rTXWWv9//3//f/9//3//f/9//3//f/9//3//f/9//3//f/9//3//f/9//3//f/9//3//f/9//3//f/9//3//f/9//3//f/9/AAD/f/9//3//f/9//3//f/9//3//f/9//3//f/9//3//f/9//3//f/9//3//f/9//3//f3NOCCH/f713/3//f/9//3//f/9//38xRmstnHP/f/9//3//f/9//397b4wx/3//f/9//3//f/9//3//f/9//3//f/9//3//f/9//3//f/9//3//f/9//3//f/9//3//f/9//3//f/9//3//f/9//3//f/9//3//f2stKSX/f957/3//f/9//3//f/9//3//f/9//3/vPTFG/3//f/9//3//f/9//3//f/9//3//f/9//3//f/9//3//f/9//3//f/9//3//f/9//3//f/9//3//f/9//3//f/9//38AAP9//3//f/9//3//f/9//3//f/9//3//f/9//3//f/9//3//f/9//3//f/9//3//f/9/zjkYY/9//3//f/9//3//f/9//3//f3NOay0YY/9//3//f/9//3//f1JKvXf/f/9//3//f/9//3//f/9//3//f/9//3//f/9//3//f/9//3//f/9//3//f/9//3//f/9//3//f/9//3//f/9//3//f/9//3//f/9/pRQxRv9//3//f/9//3//f/9//3//f/9//3//fxBCUkr/f/9//3//f/9//3//f/9//3//f/9//3//f/9//3//f/9//3//f/9//3//f/9//3//f/9//3//f/9//3//f/9//3//fwAA/3//f/9//3//f/9//3//f/9//3//f/9//3//f/9//3//f/9//3//f/9//3//f/9//38pJf9//3//f/9//3//f/9//3//f/9/UkqMMXNO/3/ee/9//3//f/dec07ee/9//3//f/9//3//f/9//3//f/9//3//f/9//3//f/9//3//f/9//3//f/9//3//f/9//3//f/9//3//f/9//3//f/9//3//f/9/OWcxRrVW/3//f/9//3//f/9//3//f/9//3//f/9/UkoxRv9//3//f/9//3//f/9//3//f/9//3//f/9//3//f/9//3//f/9//3//f/9//3//f/9//3//f/9//3//f/9//3//f/9/AAD/f/9//3//f/9//3//f/9//3//f/9//3//f/9//3//f/9//3//f/9//3//f/9//3/ee2st/3//f/9//3//f/9//3//f/9//39ba4wxbC3/f/9//3//f/9/MkYZY/9//3//f/9//3//f/9//3//f/9//3//f/9//3//f/9//3//f/9//3//f/9//3//f/9//3//f/9//3//f/9//3//f/9//3//f/9//38YY601Wmv/f/9//3//f/9//3//f/9//3//f/9//39SSnNO/3//f/9//3//f/9//3//f/9//3//f/9//3//f/9//3//f/9//3//f/9//3//f/9//3//f/9//3//f/9//3//f/9//38AAP9//3//f/9//3//f/9//3//f/9//3//f/9//3//f/9//3//f/9//3//f/9//3//f/deEEL/f/9//3//f/9//3//f/9//3//f713rjVsLf9//3//f/9/917XWv9//3//f/9//3//f/9//3//f/9//3//f/9//3//f/9//3//f/9//3//f/9//3//f/9//3//f/9//3//f/9//3//f/9//3//f/9//3//f9Zazjmcc/9//3//f/9//3//f/9//3//f/9//3//fzFGUkr/f/9//3//f/9//3//f/9//3//f/9//3//f/9//3//f/9//3//f/9//3//f/9//3//f/9//3//f/9//3//f/9//3//fwAA/3//f/9//3//f/9//3//f/9//3//f/9//3//f/9//3//f/9//3//f/9//3//f/9/c04xRv9//3//f/9//3//f/9//3//f/9//38yRksp/3//f/9/nHMRQt57/3//f/9//3//f/9//3//f/9//3//f/9//3//f/9//3//f/9//3//f/9//3//f/9//3//f/9//3//f/9//3//f/9//3//f/9//3//f/9/lFLOOb13/3//f/9//3//f/9//3//f/9//3//f/9/EEK1Vv9//3//f/9//3//f/9//3//f/9//3//f/9//3//f/9//3//f/9//3//f/9//3//f/9//3//f/9//3//f/9//3//f/9/AAD/f/9//3//f/9//3//f/9//3//f/9//3//f/9//3//f/9//3//f/9//3//f/9//3/vPVJK/3//f/9//3//f/9//3//f/9//3//f2wtxxz/f/9/vnvwPRhj/3//f/9//3//f/9//3//f/9//3//f/9//3//f/9//3//f/9//3//f/9//3//f/9//3//f/9//3//f/9//3//f/9//3//f/9//3//f/9//38QQkop3nv/f/9//3//f/9//3//f/9//3//f/9//3/vPfde/3//f/9//3//f/9//3//f/9//3//f/9//3//f/9//3//f/9//3//f/9//3//f/9//3//f/9//3//f/9//3//f/9//38AAP9//3//f/9//3//f/9//3//f/9//3//f/9//3//f/9//3//f/9//3//f/9//3//f+89lFL/f/9//3//f/9//3//f/9//3//f/9/phQqJf9//39TSvhe/3//f/9//3//f/9//3//f/9//3//f/9//3//f/9//3//f/9//3//f/9//3//f/9//3//f/9//3//f/9//3//f/9//3//f/9//3//f/9//3//f845xhj/f/9//3//f/9//3//f/9//3//f/9//3//f601Wmv/f/9//3//f/9//3//f/9//3//f/9//3//f/9//3//f/9//3//f/9//3//f/9//3//f/9//3//f/9//3//f/9//3//fwAA/3//f/9//3//f/9//3//f/9//3//f/9//3//f/9//3//f/9//3//f/9//3//f/9/zjn3Xv9//3//f/9//3//f/9//3//f/9//390TgghfG9SSvde/3//f/9//3//f/9//3//f/9//3//f/9//3//f/9//3//f/9//3//f/9//3//f/9//3//f/9//3//f/9//3//f/9//3//f/9//3//f/9//3//f/9/5xwYY/9//3//f/9//3//f/9//3//f/9//3//f5xzzjm9d/9//3//f/9//3//f/9//3//f/9//3//f/9//3//f/9//3//f/9//3//f/9//3//f/9//3//f/9//3//f/9//3//f/9/AAD/f/9//3//f/9//3//f/9//3//f/9//3//f/9//3//f/9//3//f/9//3//f/9/3nvvPRhj/3//f/9//3//f/9//3//f/9//3//f5VSMkYRRpVS/3//f/9//3//f/9//3//f/9//3//f/9//3//f/9//3//f/9//3//f/9//3//f/9//3//f/9//3//f/9//3//f/9//3//f/9//3//f/9//3//f/9/GGMpJf9//3//f/9//3//f/9//3//f/9//3//f/9/e2/vPf9//3//f/9//3//f/9//3//f/9//3//f/9//3//f/9//3//f/9//3//f/9//3//f/9//3//f/9//3//f/9//3//f/9//38AAP9//3//f/9//3//f/9//3//f/9//3//f/9//3//f/9//3//f/9//3//f/9//3/ee2stOWf/f/9//3//f/9//3//f/9//3//f/9/MkY6Z957/3//f/9//3//f/9//3//f/9//3//f/9//3//f/9//3//f/9//3//f/9//3//f/9//3//f/9//3//f/9//3//f/9//3//f/9//3//f/9//3//f/9//3/OOWst/3//f/9//3//f/9//3//f/9//3//f/9//3/3XrVW/3//f/9//3//f/9//3//f/9//3//f/9//3//f/9//3//f/9//3//f/9//3//f/9//3//f/9//3//f/9//3//f/9//3//fwAA/3//f/9//3//f/9//3//f/9//3//f/9//3//f/9//3//f/9//3//f/9//3//f957ay1aa/9//3//f/9//3//f/9//3//f/9/3nvwPd57/3//f/9//3//f/9//3//f/9//3//f/9//3//f/9//3//f/9//3//f/9//3//f/9//3//f/9//3//f/9//3//f/9//3//f/9//3//f/9//3//f/9//3//f2stzjn/f/9//3//f/9//3//f/9//3//f/9//3//f1JKvXf/f/9//3//f/9//3//f/9//3//f/9//3//f/9//3//f/9//3//f/9//3//f/9//3//f/9//3//f/9//3//f/9//3//f/9/AAD/f/9//3//f/9//3//f/9//3//f/9//3//f/9//3//f/9//3//f/9//3//f/9/nHMpJb13/3//f/9//3//f/9//3//f/9//3+2VlNK/3//f/9//3//f/9//3//f/9//3//f/9//3//f/9//3//f/9//3//f/9//3//f/9//3//f/9//3//f/9//3//f/9//3//f/9//3//f/9//3//f/9//3//f/9/SinOOf9//3//f/9//3//f/9//3//f/9//3//f/9/rTX/f/9//3//f/9//3//f/9//3//f/9//3//f/9//3//f/9//3//f/9//3//f/9//3//f/9//3//f/9//3//f/9//3//f/9//38AAP9//3//f/9//3//f/9//3//f/9//3//f/9//3//f/9//3//f/9//3//f/9//397bykl3nv/f/9//3//f/9//3//f/9//3//f3ROU0r/f/9//3//f/9//3//f/9//3//f/9//3//f/9//3//f/9//3//f/9//3//f/9//3//f/9//3//f/9//3//f/9//3//f/9//3//f/9//3//f/9//3//f/9/3nutNTFG/3//f/9//3//f/9//3//f/9//3//f/9/c05zTv9//3//f/9//3//f/9//3//f/9//3//f/9//3//f/9//3//f/9//3//f/9//3//f/9//3//f/9//3//f/9//3//f/9//3//fwAA/3//f/9//3//f/9//3//f/9//3//f/9//3//f/9//3//f/9//3//f/9//3//f3tvCCH/f/9//3//f/9//3//f/9//3//f/9/zjm9d/9//3//f/9//3//f/9//3//f/9//3//f/9//3//f/9//3//f/9//3//f/9//3//f/9//3//f/9//3//f/9//3//f/9//3//f/9//3//f/9//3//f/9//3+9d+89Ukr/f/9//3//f/9//3//f/9//3//f/9/vXfvPTln/3//f/9//3//f/9//3//f/9//3//f/9//3//f/9//3//f/9//3//f/9//3//f/9//3//f/9//3//f/9//3//f/9//3//f/9/AAD/f/9//3//f/9//3//f/9//3//f/9//3//f/9//3//f/9//3//f/9//3//f/9/WmspJf9//3//f/9//3//f/9//3//f/9/1lq1Vv9//3//f/9//3//f/9//3//f/9//3//f/9//3//f/9//3//f/9//3//f/9//3//f/9//3//f/9//3//f/9//3//f/9//3//f/9//3//f/9//3//f/9//3//f957rTWUUv9//3//f/9//3//f/9//3//f/9//397b601/3//f/9//3//f/9//3//f/9//3//f/9//3//f/9//3//f/9//3//f/9//3//f/9//3//f/9//3//f/9//3//f/9//3//f/9//38AAP9//3//f/9//3//f/9//3//f/9//3//f/9//3//f/9//3//f/9//3//f/9//397bwgh/3//f/9//3//f/9//3//f/9//38xRpxz/3//f/9//3//f/9//3//f/9//3//f/9//3//f/9//3//f/9//3//f/9//3//f/9//3//f/9//3//f/9//3//f/9//3//f/9//3//f/9//3//f/9//3//f/9/nHOtNdZa/3//f/9//3//f/9//3//f/9//3//f+89vXf/f/9//3//f/9//3//f/9//3//f/9//3//f/9//3//f/9//3//f/9//3//f/9//3//f/9//3//f/9//3//f/9//3//f/9//3//fwAA/3//f/9//3//f/9//3//f/9//3//f/9//3//f/9//3//f/9//3//f/9//3//f3tvKSXee/9//3//f/9//3//f/9//397bzFG/3//f/9//3//f/9//3//f/9//3//f/9//3//f/9//3//f/9//3//f/9//3//f/9//3//f/9//3//f/9//3//f/9//3//f/9//3//f/9//3//f/9//3//f/9//385Z2stOWfee/9//3//f/9//3//f/9//3//f5RSMUb/f/9//3//f/9//3//f/9//3//f/9//3//f/9//3//f/9//3//f/9//3//f/9//3//f/9//3//f/9//3//f/9//3//f/9//3//f/9/AAD/f/9//3//f/9//3//f/9//3//f/9//3//f/9//3//f/9//3//f/9//3//f/9/nHNKKXtv/3//f/9//3//f/9//3//f4wxWmv/f/9//3//f/9//3//f/9//3//f/9//3//f/9//3//f/9//3//f/9//3//f/9//3//f/9//3//f/9//3//f/9//3//f/9//3//f/9//3//f/9//3//f/9//3//f5RSCCGcc/9//3//f/9//3//f/9//3//f/9/jDEYY/9//3//f/9//3//f/9//3//f/9//3//f/9//3//f/9//3//f/9//3//f/9//3//f/9//3//f/9//3//f/9//3//f/9//3//f/9//38AAP9//3//f/9//3//f/9//3//f/9//3//f/9//3//f/9//3//f/9//3//f/9//3+9d4wxOWf/f/9//3//f/9//3//fxhjEELee/9//3//f/9//3//f/9//3//f/9//3//f/9//3//f/9//3//f/9//3//f/9//3//f/9//3//f/9//3//f/9//3//f/9//3//f/9//3//f/9//3//f/9//3//f/9/EEJjDP9//3//f/9//3//f/9//3//f/9/1lqUUt57/3//f/9//3//f/9//3//f/9//3//f/9//3//f/9//3//f/9//3//f/9//3//f/9//3//f/9//3//f/9//3//f/9//3//f/9//3//fwAA/3//f/9//3//f/9//3//f/9//3//f/9//3//f/9//3//f/9//3//f/9//3//f957rTVaa/9//3//f/9//3//f9578D18b/9//3//f/9//3//f/9//3//f/9//3//f/9//3//f/9//3//f/9//3//f/9//3//f/9//3//f/9//3//f/9//3//f/9//3//f/9//3//f/9//3//f/9//3//f/9//3/nHHNO/3//f/9//3//f/9//3//f957vXfOOf9//3//f/9//3//f/9//3//f/9//3//f/9//3//f/9//3//f/9//3//f/9//3//f/9//3//f/9//3//f/9//3//f/9//3//f/9//3//f/9/AAD/f/9//3//f/9//3//f/9//3//f/9//3//f/9//3//f/9//3//f/9//3//f/9//3/OOTln/3//f/9//3//f/9/7z22Vt97/3//f/9//3//f/9//3//f/9//3//f/9//3//f/9//3//f/9//3//f/9//3//f/9//3//f/9//3//f/9//3//f/9//3//f/9//3//f/9//3//f/9//3//f/9//3//fyklWmv/f/9//3//f/9//3//f/9/3nutNVpr/3//f/9//3//f/9//3//f/9//3//f/9//3//f/9//3//f/9//3//f/9//3//f/9//3//f/9//3//f/9//3//f/9//3//f/9//3//f/9//38AAP9//3//f/9//3//f/9//3//f/9//3//f/9//3//f/9//3//f/9//3//f/9//3//f845GGP/f/9//3//f/9/OWfPOb53/3//f/9//3//f/9//3//f/9//3//f/9//3//f/9//3//f/9//3//f/9//3//f/9//3//f/9//3//f/9//3//f/9//3//f/9//3//f/9//3//f/9//3//f/9//3//f3tvay2cc/9//3//f/9//3//f/9//39zTlJK/3//f/9//3//f/9//3//f/9//3//f/9//3//f/9//3//f/9//3//f/9//3//f/9//3//f/9//3//f/9//3//f/9//3//f/9//3//f/9//3//fwAA/3//f/9//3//f/9//3//f/9//3//f/9//3//f/9//3//f/9//3//f/9//3//f/9/lFLWWv9//3//f/9/33vwPXxv/3//f/9//3//f/9//3//f/9//3//f/9//3//f/9//3//f/9//3//f/9//3//f/9//3//f/9//3//f/9//3//f/9//3//f/9//3//f/9//3//f/9//3//f/9//3//f/9/GGPOOd57/3//f/9//3//f/9//38YYxBC3nv/f/9//3//f/9//3//f/9//3//f/9//3//f/9//3//f/9//3//f/9//3//f/9//3//f/9//3//f/9//3//f/9//3//f/9//3//f/9//3//f/9/AAD/f/9//3//f/9//3//f/9//3//f/9//3//f/9//3//f/9//3//f/9//3//f/9//3+9d5RS/3//f/9/3nvwQRlj/3//f/9//3//f/9//3//f/9//3//f/9//3//f/9//3//f/9//3//f/9//3//f/9//3//f/9//3//f/9//3//f/9//3//f/9//3//f/9//3//f/9//3//f/9//3//f/9//3+1Vq01/3//f/9//3//f/9//3/WWs453nv/f/9//3//f/9//3//f/9//3//f/9//3//f/9//3//f/9//3//f/9//3//f/9//3//f/9//3//f/9//3//f/9//3//f/9//3//f/9//3//f/9//38AAP9//3//f/9//3//f/9//3//f/9//3//f/9//3//f/9//3//f/9//3//f/9//3//f/9/CCH/f/9//3/wPXNO/3//f/9//3//f/9//3//f/9//3//f/9//3//f/9//3//f/9//3//f/9//3//f/9//3//f/9//3//f/9//3//f/9//3//f/9//3//f/9//3//f/9//3//f/9//3//f/9//3//f/A9c07/f/9//3//f/9//3/3XhBCvXf/f/9//3//f/9//3//f/9//3//f/9//3//f/9//3//f/9//3//f/9//3//f/9//3//f/9//3//f/9//3//f/9//3//f/9//3//f/9//3//f/9//3//fwAA/3//f/9//3//f/9//3//f/9//3//f/9//3//f/9//3//f/9//3//f/9//3//f/9//3+MMZRS3nvvPXNO/3//f/9//3//f/9//3//f/9//3//f/9//3//f/9//3//f/9//3//f/9//3//f/9//3//f/9//3//f/9//3//f/9//3//f/9//3//f/9//3//f/9//3//f/9//3//f/9//3//f/9/6Bx8b/9//3//f/9//39aaxBCvXf/f/9//3//f/9//3//f/9//3//f/9//3//f/9//3//f/9//3//f/9//3//f/9//3//f/9//3//f/9//3//f/9//3//f/9//3//f/9//3//f/9//3//f/9/AAD/f/9//3//f/9//3//f/9//3//f/9//3//f/9//3//f/9//3//f/9//3//f/9//3//fxhjzjkxRlJK/3//f/9//3//f/9//3//f/9//3//f/9//3//f/9//3//f/9//3//f/9//3//f/9//3//f/9//3//f/9//3//f/9//3//f/9//3//f/9//3//f/9//3//f/9//3//f/9//3//f/9//39LKf9//3//f/9//3+9d845e2//f/9//3//f/9//3//f/9//3//f/9//3//f/9//3//f/9//3//f/9//3//f/9//3//f/9//3//f/9//3//f/9//3//f/9//3//f/9//3//f/9//3//f/9//38AAP9//3//f/9//3//f/9//3//f/9//3//f/9//3//f/9//3//f/9//3//f/9//3//f/9//39aa5xz/3//f/9//3//f/9//3//f/9//3//f/9//3//f/9//3//f/9//3//f/9//3//f/9//3//f/9//3//f/9//3//f/9//3//f/9//3//f/9//3//f/9//3//f/9//3//f/9//3//f/9//3+9d2wxW2//f/9//39aa845Wmv/f/9//3//f/9//3//f/9//3//f/9//3//f/9//3//f/9//3//f/9//3//f/9//3//f/9//3//f/9//3//f/9//3//f/9//3//f/9//3//f/9//3//f/9//3//fwAA/3//f/9//3//f/9//3//f/9//3//f/9//3//f/9//3//f/9//3//f/9//3//f/9//3//f/9//3//f/9//3//f/9//3//f/9//3//f/9//3//f/9//3//f/9//3//f/9//3//f/9//3//f/9//3//f/9//3//f/9//3//f/9//3//f/9//3//f/9//3//f/9//3//f/9//3//f/9//3//fxljbC3ee/9//3++d845GGP/f/9//3//f/9//3//f/9//3//f/9//3//f/9//3//f/9//3//f/9//3//f/9//3//f/9//3//f/9//3//f/9//3//f/9//3//f/9//3//f/9//3//f/9//3//f/9/AAD/f/9//3//f/9//3//f/9//3//f/9//3//f/9//3//f/9//3//f/9//3//f/9//3//f/9//3//f/9//3//f/9//3//f/9//3//f/9//3//f/9//3//f/9//3//f/9//3//f/9//3//f/9//3//f/9//3//f/9//3//f/9//3//f/9//3//f/9//3//f/9//3//f/9//3//f/9//3//f/9/lVKNMf9//390TjFGnHP/f/9//3//f/9//3//f/9//3//f/9//3//f/9//3//f/9//3//f/9//3//f/9//3//f/9//3//f/9//3//f/9//3//f/9//3//f/9//3//f/9//3//f/9//3//f/9//38AAP9//3//f/9//3//f/9//3//f/9//3//f/9//3//f/9//3//f/9//3//f/9//3//f/9//3//f/9//3//f/9//3//f/9//3//f/9//3//f/9//3//f/9//3//f/9//3//f/9//3//f/9//3//f/9//3//f/9//3//f/9//3//f/9//3//f/9//3//f/9//3//f/9//3//f/9//3//f/9//39aa845tlbPOZRS/3//f/9//3//f/9//3//f/9//3//f/9//3//f/9//3//f/9//3//f/9//3//f/9//3//f/9//3//f/9//3//f/9//3//f/9//3//f/9//3//f/9//3//f/9//3//f/9//3//fwAA/3//f/9//3//f/9//3//f/9//3//f/9//3//f/9//3//f/9//3//f/9//3//f/9//3//f/9//3//f/9//3//f/9//3//f/9//3//f/9//3//f/9//3//f/9//3//f/9//3//f/9//3//f/9//3//f/9//3//f/9//3//f/9//3//f/9//3//f/9//3//f/9//3//f/9//3//f/9//3//f/9/e2/3Xv9//3//f/9//3//f/9//3//f/9//3//f/9//3//f/9//3//f/9//3//f/9//3//f/9//3//f/9//3//f/9//3//f/9//3//f/9//3//f/9//3//f/9//3//f/9//3//f/9//3//f/9/AAD/f/9//3//f/9//3//f/9//3//f/9//3//f/9//3//f/9//3//f/9//3//f/9//3//f/9//3//f/9//3//f/9//3//f/9//3//f/9//3//f/9//3//f/9//3//f/9//3//f/9//3//f/9//3//f/9//3//f/9//3//f/9//3//f/9//3//f/9//3//f/9//3//f/9//3//f/9//3//f/9//3//f/9//3//f/9//3//f/9//3//f/9//3//f/9//3//f/9//3//f/9//3//f/9//3//f/9//3//f/9//3//f/9//3//f/9//3//f/9//3//f/9//3//f/9//3//f/9//3//f/9//3//f/9//38AAP9//3//f/9//3//f/9//3//f/9//3//f/9//3//f/9//3//f/9//3//f/9//3//f/9//3//f/9//3//f/9//3//f/9//3//f/9//3//f/9//3//f/9//3//f/9//3//f/9//3//f/9//3//f/9//3//f/9//3//f/9//3//f/9//3//f/9//3//f/9//3//f/9//3//f/9//3//f/9//3//f/9//3//f/9//3//f/9//3//f/9//3//f/9//3//f/9//3//f/9//3//f/9//3//f/9//3//f/9//3//f/9//3//f/9//3//f/9//3//f/9//3//f/9//3//f/9//3//f/9//3//f/9//3//fwAA/3//f/9//3//f/9//3//f/9//3//f/9//3//f/9//3//f/9//3//f/9//3//f/9//3//f/9//3//f/9//3//f/9//3//f/9//3//f/9//3//f/9//3//f/9//3//f/9//3//f/9//3//f/9//3//f/9//3//f/9//3//f/9//3//f/9//3//f/9//3//f/9//3//f/9//3//f/9//3//f/9//3//f/9//3//f/9//3//f/9//3//f/9//3//f/9//3//f/9//3//f/9//3//f/9//3//f/9//3//f/9//3//f/9//3//f/9//3//f/9//3//f/9//3//f/9//3//f/9//3//f/9//3//f/9/AAD/f/9//3//f/9//3//f/9//3//f/9//3//f/9//3//f/9//3//f/9//3//f/9//3//f/9//3//f/9//3//f/9//3//f/9//3//f/9//3//f/9//3//f/9//3//f/9//3//f/9//3//f/9//3//f/9//3//f/9//3//f/9//3//f/9//3//f/9//3//f/9//3//f/9//3//f/9//3//f/9//3//f/9//3//f/9//3//f/9//3//f/9//3//f/9//3//f/9//3//f/9//3//f/9//3//f/9//3//f/9//3//f/9//3//f/9//3//f/9//3//f/9//3//f/9//3//f/9//3//f/9//3//f/9//38AAP9//3//f/9//3//f/9//3//f/9//3//f/9//3//f/9//3//f/9//3//f/9//3//f/9//3//f/9//3//f/9//3//f/9//3//f/9//3//f/9//3//f/9//3//f/9//3//f/9//3//f/9//3//f/9//3//f/9//3//f/9//3//f/9//3//f/9//3//f/9//3//f/9//3//f/9//3//f/9//3//f/9//3//f/9//3//f/9//3//f/9//3//f/9//3//f/9//3//f/9//3//f/9//3//f/9//3//f/9//3//f/9//3//f/9//3//f/9//3//f/9//3//f/9//3//f/9//3//f/9//3//f/9//3//fwAA/3//f/9//3//f/9//3//f/9//3//f/9//3//f/9//3//f/9//3//f/9//3//f/9//3//f/9//3//f/9//3//f/9//3//f/9//3//f/9//3//f/9//3//f/9//3//f/9//3//f/9//3//f/9//3//f/9//3//f/9//3//f/9//3//f/9//3//f/9//3//f/9//3//f/9//3//f/9//3//f/9//3//f/9//3//f/9//3//f/9//3//f/9//3//f/9//3//f/9//3//f/9//3//f/9//3//f/9//3//f/9//3//f/9//3//f/9//3//f/9//3//f/9//3//f/9//3//f/9//3//f/9//3//f/9/AAD/f/9//3//f/9//3//f/9//3//f/9//3//f/9//3//f/9//3//f/9//3//f/9//3//f/9//3//f/9//3//f/9//3//f/9//3//f/9//3//f/9//3//f/9//3//f/9//3//f/9//3//f/9//3//f/9//3//f/9//3//f/9//3//f/9//3//f/9//3//f/9//3//f/9//3//f/9//3//f/9//3//f/9//3//f/9//3//f/9//3//f/9//3//f/9//3//f/9//3//f/9//3//f/9//3//f/9//3//f/9//3//f/9//3//f/9//3//f/9//3//f/9//3//f/9//3//f/9//3//f/9//3//f/9//38AAP9//3//f/9//3//f/9//3//f/9//3//f/9//3//f/9//3//f/9//3//f/9//3//f/9//3//f/9//3//f/9//3//f/9//3//f/9//3//f/9//3//f/9//3//f/9//3//f/9//3//f/9//3//f/9//3//f/9//3//f/9//3//f/9//3//f/9//3//f/9//3//f/9//3//f/9//3//f/9//3//f/9//3//f/9//3//f/9//3//f/9//3//f/9//3//f/9//3//f/9//3//f/9//3//f/9//3//f/9//3//f/9//3//f/9//3//f/9//3//f/9//3//f/9//3//f/9//3//f/9//3//f/9//3//fwAA/3//f/9//3//f/9//3//f/9//3//f/9//3//f/9//3//f/9//3//f/9//3//f/9//3//f/9//3//f/9//3//f/9//3//f/9//3//f/9//3//f/9//3//f/9//3//f/9//3//f/9//3//f/9//3//f/9//3//f/9//3//f/9//3//f/9//3//f/9//3//f/9//3//f/9//3//f/9//3//f/9//3//f/9//3//f/9//3//f/9//3//f/9//3//f/9//3//f/9//3//f/9//3//f/9//3//f/9//3//f/9//3//f/9//3//f/9//3//f/9//3//f/9//3//f/9//3//f/9//3//f/9//3//f/9/AABMAAAAZAAAAAAAAAAAAAAAYAAAAFsAAAAAAAAAAAAAAGEAAABcAAAAKQCqAAAAAAAAAAAAAACAPwAAAAAAAAAAAACAPwAAAAAAAAAAAAAAAAAAAAAAAAAAAAAAAAAAAAAAAAAAIgAAAAwAAAD/////RgAAABwAAAAQAAAARU1GKwJAAAAMAAAAAAAAAA4AAAAUAAAAAAAAABAAAAAUAAAA</SignatureImage>
          <SignatureComments/>
          <WindowsVersion>10.0</WindowsVersion>
          <OfficeVersion>16.0.16626/25</OfficeVersion>
          <ApplicationVersion>16.0.16626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2023-08-11T21:25:35Z</xd:SigningTime>
          <xd:SigningCertificate>
            <xd:Cert>
              <xd:CertDigest>
                <DigestMethod Algorithm="http://www.w3.org/2001/04/xmlenc#sha256"/>
                <DigestValue>hGYWCY4/VgofszTSpf2djpdNo1EgdX/Iaj+U6CMIcTc=</DigestValue>
              </xd:CertDigest>
              <xd:IssuerSerial>
                <X509IssuerName>CN=CA-CODE100 S.A., C=PY, O=CODE100 S.A., SERIALNUMBER=RUC 80080610-7</X509IssuerName>
                <X509SerialNumber>2051668811506217638435198320391392937516252804</X509SerialNumber>
              </xd:IssuerSerial>
            </xd:Cert>
          </xd:SigningCertificate>
          <xd:SignaturePolicyIdentifier>
            <xd:SignaturePolicyImplied/>
          </xd:SignaturePolicyIdentifier>
        </xd:SignedSignatureProperties>
      </xd:SignedProperties>
    </xd:QualifyingProperties>
  </Object>
  <Object Id="idValidSigLnImg">AQAAAGwAAAAAAAAAAAAAAH8BAAC/AAAAAAAAAAAAAAAkGAAAFgwAACBFTUYAAAEA/KEAAMsAAAAFAAAAAAAAAAAAAAAAAAAAgAcAADgEAAA1AQAArgAAAAAAAAAAAAAAAAAAAAi3BACwpwIACgAAABAAAAAAAAAAAAAAAEsAAAAQAAAAAAAAAAUAAAAeAAAAGAAAAAAAAAAAAAAAgAEAAMAAAAAnAAAAGAAAAAEAAAAAAAAAAAAAAAAAAAAlAAAADAAAAAEAAABMAAAAZAAAAAAAAAAAAAAAfwEAAL8AAAAAAAAAAAAAAIABAADAAAAAIQDwAAAAAAAAAAAAAACAPwAAAAAAAAAAAACAPwAAAAAAAAAAAAAAAAAAAAAAAAAAAAAAAAAAAAAAAAAAJQAAAAwAAAAAAACAKAAAAAwAAAABAAAAJwAAABgAAAABAAAAAAAAAP///wAAAAAAJQAAAAwAAAABAAAATAAAAGQAAAAAAAAAAAAAAH8BAAC/AAAAAAAAAAAAAACAAQAAwAAAACEA8AAAAAAAAAAAAAAAgD8AAAAAAAAAAAAAgD8AAAAAAAAAAAAAAAAAAAAAAAAAAAAAAAAAAAAAAAAAACUAAAAMAAAAAAAAgCgAAAAMAAAAAQAAACcAAAAYAAAAAQAAAAAAAADw8PAAAAAAACUAAAAMAAAAAQAAAEwAAABkAAAAAAAAAAAAAAB/AQAAvwAAAAAAAAAAAAAAgAEAAMAAAAAhAPAAAAAAAAAAAAAAAIA/AAAAAAAAAAAAAIA/AAAAAAAAAAAAAAAAAAAAAAAAAAAAAAAAAAAAAAAAAAAlAAAADAAAAAAAAIAoAAAADAAAAAEAAAAnAAAAGAAAAAEAAAAAAAAA8PDwAAAAAAAlAAAADAAAAAEAAABMAAAAZAAAAAAAAAAAAAAAfwEAAL8AAAAAAAAAAAAAAIABAADAAAAAIQDwAAAAAAAAAAAAAACAPwAAAAAAAAAAAACAPwAAAAAAAAAAAAAAAAAAAAAAAAAAAAAAAAAAAAAAAAAAJQAAAAwAAAAAAACAKAAAAAwAAAABAAAAJwAAABgAAAABAAAAAAAAAPDw8AAAAAAAJQAAAAwAAAABAAAATAAAAGQAAAAAAAAAAAAAAH8BAAC/AAAAAAAAAAAAAACAAQAAwAAAACEA8AAAAAAAAAAAAAAAgD8AAAAAAAAAAAAAgD8AAAAAAAAAAAAAAAAAAAAAAAAAAAAAAAAAAAAAAAAAACUAAAAMAAAAAAAAgCgAAAAMAAAAAQAAACcAAAAYAAAAAQAAAAAAAADw8PAAAAAAACUAAAAMAAAAAQAAAEwAAABkAAAAAAAAAAAAAAB/AQAAvwAAAAAAAAAAAAAAgAEAAMAAAAAhAPAAAAAAAAAAAAAAAIA/AAAAAAAAAAAAAIA/AAAAAAAAAAAAAAAAAAAAAAAAAAAAAAAAAAAAAAAAAAAlAAAADAAAAAAAAIAoAAAADAAAAAEAAAAnAAAAGAAAAAEAAAAAAAAA////AAAAAAAlAAAADAAAAAEAAABMAAAAZAAAAAAAAAAAAAAAfwEAAL8AAAAAAAAAAAAAAIABAADAAAAAIQDwAAAAAAAAAAAAAACAPwAAAAAAAAAAAACAPwAAAAAAAAAAAAAAAAAAAAAAAAAAAAAAAAAAAAAAAAAAJQAAAAwAAAAAAACAKAAAAAwAAAABAAAAJwAAABgAAAABAAAAAAAAAP///wAAAAAAJQAAAAwAAAABAAAATAAAAGQAAAAAAAAAAAAAAH8BAAC/AAAAAAAAAAAAAACAAQAAwAAAACEA8AAAAAAAAAAAAAAAgD8AAAAAAAAAAAAAgD8AAAAAAAAAAAAAAAAAAAAAAAAAAAAAAAAAAAAAAAAAACUAAAAMAAAAAAAAgCgAAAAMAAAAAQAAACcAAAAYAAAAAQAAAAAAAAD///8AAAAAACUAAAAMAAAAAQAAAEwAAABkAAAAAAAAAAUAAAB/AQAAHAAAAAAAAAAFAAAAgAEAABgAAAAhAPAAAAAAAAAAAAAAAIA/AAAAAAAAAAAAAIA/AAAAAAAAAAAAAAAAAAAAAAAAAAAAAAAAAAAAAAAAAAAlAAAADAAAAAAAAIAoAAAADAAAAAEAAAAnAAAAGAAAAAEAAAAAAAAA////AAAAAAAlAAAADAAAAAEAAABMAAAAZAAAAB4BAAAGAAAAagEAABoAAAAeAQAABgAAAE0AAAAVAAAAIQDwAAAAAAAAAAAAAACAPwAAAAAAAAAAAACAPwAAAAAAAAAAAAAAAAAAAAAAAAAAAAAAAAAAAAAAAAAAJQAAAAwAAAAAAACAKAAAAAwAAAABAAAAUgAAAHABAAABAAAA8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B4BAAAGAAAAawEAABsAAAAlAAAADAAAAAEAAABUAAAAhAAAAB8BAAAGAAAAaQEAABoAAAABAAAAAMCAQY7jgEEfAQAABgAAAAkAAABMAAAAAAAAAAAAAAAAAAAA//////////9gAAAAMQAxAC8AOAAvADIAMAAyADMAaRoJAAAACQAAAAYAAAAJAAAABgAAAAkAAAAJAAAACQAAAAkAAABLAAAAQAAAADAAAAAFAAAAIAAAAAEAAAABAAAAEAAAAAAAAAAAAAAAgAEAAMAAAAAAAAAAAAAAAIABAADA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IgAAAAAAAABJAAAAIQDwAAAAAAAAAAAAAACAPwAAAAAAAAAAAACAPwAAAAAAAAAAAAAAAAAAAAAAAAAAAAAAAAAAAAAAAAAAJQAAAAwAAAAAAACAKAAAAAwAAAADAAAAJwAAABgAAAADAAAAAAAAAAAAAAAAAAAAJQAAAAwAAAADAAAATAAAAGQAAAAAAAAAAAAAAP//////////AAAAACIAAACAAQAAAAAAACEA8AAAAAAAAAAAAAAAgD8AAAAAAAAAAAAAgD8AAAAAAAAAAAAAAAAAAAAAAAAAAAAAAAAAAAAAAAAAACUAAAAMAAAAAAAAgCgAAAAMAAAAAwAAACcAAAAYAAAAAwAAAAAAAAAAAAAAAAAAACUAAAAMAAAAAwAAAEwAAABkAAAAAAAAAAAAAAD//////////4ABAAAiAAAAAAAAAEkAAAAhAPAAAAAAAAAAAAAAAIA/AAAAAAAAAAAAAIA/AAAAAAAAAAAAAAAAAAAAAAAAAAAAAAAAAAAAAAAAAAAlAAAADAAAAAAAAIAoAAAADAAAAAMAAAAnAAAAGAAAAAMAAAAAAAAAAAAAAAAAAAAlAAAADAAAAAMAAABMAAAAZAAAAAAAAABrAAAAfwEAAGwAAAAAAAAAawAAAIABAAACAAAAIQDwAAAAAAAAAAAAAACAPwAAAAAAAAAAAACAPwAAAAAAAAAAAAAAAAAAAAAAAAAAAAAAAAAAAAAAAAAAJQAAAAwAAAAAAACAKAAAAAwAAAADAAAAJwAAABgAAAADAAAAAAAAAP///wAAAAAAJQAAAAwAAAADAAAATAAAAGQAAAAAAAAAIgAAAH8BAABqAAAAAAAAACIAAACAAQAASQAAACEA8AAAAAAAAAAAAAAAgD8AAAAAAAAAAAAAgD8AAAAAAAAAAAAAAAAAAAAAAAAAAAAAAAAAAAAAAAAAACUAAAAMAAAAAAAAgCgAAAAMAAAAAwAAACcAAAAYAAAAAwAAAAAAAAD///8AAAAAACUAAAAMAAAAAwAAAEwAAABkAAAADgAAAEcAAAAkAAAAagAAAA4AAABH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wAAAEcAAAAjAAAAagAAAAEAAAAAwIBBjuOAQQ8AAABrAAAAAQAAAEwAAAAEAAAADgAAAEcAAAAlAAAAawAAAFAAAABYAMVLFQAAABYAAAAMAAAAAAAAACUAAAAMAAAAAgAAACcAAAAYAAAABAAAAAAAAAD///8AAAAAACUAAAAMAAAABAAAAEwAAABkAAAAOgAAACcAAABxAQAAagAAADoAAAAnAAAAOAEAAEQAAAAhAPAAAAAAAAAAAAAAAIA/AAAAAAAAAAAAAIA/AAAAAAAAAAAAAAAAAAAAAAAAAAAAAAAAAAAAAAAAAAAlAAAADAAAAAAAAIAoAAAADAAAAAQAAAAnAAAAGAAAAAQAAAAAAAAA////AAAAAAAlAAAADAAAAAQAAABMAAAAZAAAADoAAAAnAAAAcQEAAGUAAAA6AAAAJwAAADgBAAA/AAAAIQDwAAAAAAAAAAAAAACAPwAAAAAAAAAAAACAPwAAAAAAAAAAAAAAAAAAAAAAAAAAAAAAAAAAAAAAAAAAJQAAAAwAAAAAAACAKAAAAAwAAAAEAAAAJwAAABgAAAAEAAAAAAAAAP///wAAAAAAJQAAAAwAAAAEAAAATAAAAGQAAAA6AAAAJwAAAHEBAABlAAAAOgAAACcAAAA4AQAAPwAAACEA8AAAAAAAAAAAAAAAgD8AAAAAAAAAAAAAgD8AAAAAAAAAAAAAAAAAAAAAAAAAAAAAAAAAAAAAAAAAACUAAAAMAAAAAAAAgCgAAAAMAAAABAAAACEAAAAIAAAAYgAAAAwAAAABAAAASwAAABAAAAAAAAAABQAAACEAAAAIAAAAHgAAABgAAAAAAAAAAAAAAIABAADAAAAAHAAAAAgAAAAhAAAACAAAACEAAAAIAAAAcwAAAAwAAAAAAAAAHAAAAAgAAAAlAAAADAAAAAAAAIAlAAAADAAAAAcAAIAlAAAADAAAAA4AAIAZAAAADAAAAP///wAYAAAADAAAAAAAAAASAAAADAAAAAIAAAATAAAADAAAAAEAAAAUAAAADAAAAA0AAAAVAAAADAAAAAEAAAAWAAAADAAAAAAAAAANAAAAEAAAAAAAAAAAAAAAOgAAAAwAAAAKAAAAGwAAABAAAAAAAAAAAAAAACMAAAAgAAAAqaorPwAAAAAAAAAAA6osPwAAaEIAABxCJAAAACQAAACpqis/AAAAAAAAAAADqiw/AABoQgAAHEIEAAAAcwAAAAwAAAAAAAAADQAAABAAAAA6AAAAJwAAAFIAAABwAQAABAAAABQAAAAJAAAAAAAAAAAAAAC8AgAAAAAAAAc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RgAAACgAAAAcAAAAR0RJQwIAAAAAAAAAAAAAAGEAAABcAAAAAAAAACEAAAAIAAAAYgAAAAwAAAABAAAAFQAAAAwAAAAEAAAAFQAAAAwAAAAEAAAAUQAAAGyFAAA6AAAAJwAAAHkAAABjAAAAAAAAAAAAAAAAAAAAAAAAAIYAAAB/AAAAUAAAACgAAAB4AAAA9IQAAAAAAAAgAMwAYAAAAFsAAAAoAAAAhgAAAH8AAAABABAAAAAAAAAAAAAAAAAAAAAAAAAAAAAAAAAA/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ee/9//3//f/9//3//f/9//3//f/9//3//f/9//3//f/9//3//f/9//3//f/9//3//f/9//3//f/9//3//f/9//3//f/9//3//f/9//3//f/9//3//f/9//3//f/9//3//f/9//3//f/9//3//f/9//3//f/9//3//f/9//3//f/9//3//f/9//3//f/9//3//f/9//3//f/9//3//f/9//3//f/9//3//f/9//3//f/9//3//f/9//3//f/9//3//f/9//3//f/9//3//f/9//3//f/9//3//f/9//3//f/9//3//f/9//3//f/9//3//f/9//3//f/9//3//f/9//3/ee/9/vnfXWugc8D0RQpRS/3//f/9//3//f/9//3//f/9//3//f/9//3//f/9//3//f/9//3//f/9//3//f/9//3//f/9//3//f/9//3//f/9//3//f/9//3//f/9//3//f/9//3//f/9//3//f/9//3//f/9//3//f/9//3//f/9//3//f/9//3//f/9//3//f/9//3//f/9//3//f/9//3//f/9//3//f/9//3//f/9//3//f/9//3//f/9//3//f/9//3//f/9//3//f/9//3//f/9//3//f/9//3//f/9//3//f/9//3//f/9//3//f/9//3//f/9//3//f/9//3//f/9//3//f957917YWlxr+WJba3xvlVIIIf9//3//f/9//3//f/9//3//f/9//3//f/9//3//f/9//3//f/9//3//f/9//3//f/9//3//f/9//3//f/9//3//f/9//3//f/9//3//f/9//3//f/9//3//f/9//3//f/9//3//f/9//3//f/9//3//f/9//3//f/9//3//f/9//3//f/9//3//f/9//3//f/9//3//f/9//3//f/9//3//f/9//3//f/9//3//f/9//3//f/9//3//f/9//3//f/9//3//f/9//3//f/9//3//f/9//3//f/9//3//f/9//3//f/9//3//f/9//3//f/9//3//f5xzc04QQntv/3//f/9//3//f1NKtVb/f/9//3//f/9//3//f/9//3//f/9//3//f/9//3//f/9//3//f/9//3//f/9//3//f/9//3//f/9//3//f/9//3//f/9//3//f/9//3//f/9//3//f/9//3//f/9//3//f/9//3//f/9//3//f/9//3//f/9//3//f/9//3//f/9//3//f/9//3//f/9//3//f/9//3//f/9//3//f/9//3//f/9//3//f/9//3//f/9//3//f/9//3//f/9//3//f/9//3//f/9//3//f/9//3//f/9//3//f/9//3//f/9//3//f/9//3//f/9//3//f5xzUkrOObVW3nv/f/9//3//f/9/33uONXxv/3//f/9//3//f/9//3//f/9//3//f/9//3//f/9//3//f/9//3//f/9//3//f/9//3//f/9//3//f/9//3//f/9//3//f/9//3//f/9//3//f/9//3//f/9//3//f/9//3//f/9//3//f/9//3//f/9//3//f/9//3//f/9//3//f/9//3//f/9//3//f/9//3//f/9//3//f/9//3//f/9//3//f/9//3//f/9//3//f/9//3//f/9//3//f/9//3//f/9//3//f/9//3//f/9//3//f/9//3//f/9//3//f/9//3//f/9//3+9d3NOrTUxRjln/3//f/9//3//f/9//3//f5VSEULfe/9//3//f/9//3//f/9//3//f/9//3//f/9//3//f/9//3//f/9//3//f/9//3//f/9//3//f/9//3//f/9//3//f/9//3//f/9//3//f/9//3//f/9//3//f/9//3//f/9//3//f/9//3//f/9//3//f/9//3//f/9//3//f/9//3//f/9//3//f/9//3//f/9//3//f/9//3//f/9//3//f/9//3//f/9//3//f/9//3//f/9//3//f/9//3//f/9//3//f/9//3//f/9//3//f/9//3//f/9//3//f/9//3//f/9/3nucczFGzjlSSpxz/3//f/9//3//f/9//3//f/9//38RQjJG/3//f/9//3//f/9//3//f/9//3//f/9//3//f/9//3//f/9//3//f/9//3//f/9//3//f/9//3//f/9//3//f/9//3//f/9//3//f/9//3//f/9//3//f/9//3//f/9//3//f/9//3//f/9//3//f/9//3//f/9//3//f/9//3//f/9//3//f/9//3//f/9//3//f/9//3//f/9//3//f/9//3//f/9//3//f/9//3//f/9//3//f/9//3//f/9//3//f/9//3//f/9//3//f/9//3//f/9//3//f/9//3//f/9/nHMQQq011lq9d957/3//f/9//3//f/9//3//f/9//3//f5xzSyk6Z/9//3//f/9//3//f/9//3//f/9//3//f/9//3//f/9//3//f/9//3//f/9//3//f/9//3//f/9//3//f/9//3//f/9//3//f/9//3//f/9//3//f/9//3//f/9//3//f/9//3//f/9//3//f/9//3//f/9//3//f/9//3//f/9//3//f/9//3//f/9//3//f/9//3//f/9//3//f/9//3//f/9//3//f/9//3//f/9//3//f/9//3//f/9//3//f/9//3//f/9//3//f/9//3//f/9//3//f/9//3//f3tv1lrOOc451lree/9//3//f/9//3//f/9//3//f/9//3//f/9//39TTm0t/3//f/9//3//f/9//3//f/9//3//f/9//3//f/9//3//f/9//3//f/9//3//f/9//3//f/9//3//f/9//3//f/9//3//f/9//3//f/9//3//f/9//3//f/9//3//f/9//3//f/9//3//f/9//3//f/9//3//f/9//3//f/9//3//f/9//3//f/9//3//f/9//3//f/9//3//f/9//3//f/9//3//f/9//3//f/9//3//f/9//3//f/9//3//f/9//3//f/9//3//f/9//3//f/9//3//f/9/W2+VUlNKrjVzThhj/3//f/9//3//f/9//3//f/9//3//f/9//3//f/9//3//f3xvjTFaa/9//3//f/9//3//f/9//3//f/9//3//f/9//3//f/9//3//f/9//3//f/9//3//f/9//3//f/9//3//f/9//3//f/9//3//f/9//3//f/9//3//f/9//3//f/9//3//f/9//3//f/9//3//f/9//3//f/9//3//f/9//3//f/9//3//f/9//3//f/9//3//f/9//3//f/9//3//f/9//3//f/9//3//f/9//3//f/9//3//f/9//3//f/9//3//f/9//3//f/9//3//f/9//3//f5xzU0rvPVJKOWd8b957/3//f/9//3//f/9//3//f/9//3//f/9//3//f/9//3//f/9//39SSo0x/3//f/9//3//f/9//3//f/9//3//f/9//3//f/9//3//f/9//3//f/9//3//f/9//3//f/9//3//f/9//3//f/9//3//f/9//3//f/9//3//f/9//3//f/9//3//f/9//3//f/9//3//f/9//3//f/9//3//f/9//3//f/9//3//f/9//3//f/9//3//f/9//3//f/9//3//f/9//3//f/9//3//f/9//3//f/9//3//f/9//3//f/9//3//f/9//3//f/9//3//f/9//3//f/9/MkYyRjpn/3//f/9//3//f/9//3//f/9//3//f/9//3//f/9//3//f/9//3//f/9//3//f713Syk6Z/9/33v/f/9//3//f/9//3//f/9//3//f/9//3//f/9//3//f/9//3//f/9//3//f/9//3//f/9//3//f/9//3//f/9//3//f/9//3//f/9//3//f/9//3//f/9//3//f/9//3//f/9//3//f/9//3//f/9//3//f/9//3//f/9//3//f/9//3//f/9//3//f/9//3//f/9//3//f/9//3//f/9//3//f/9//3//f/9//3//f/9//3//f/9//3//f/9//3//f/9//3//f997e2/POfhe/3//f/9//3//f/9//3//f/9//3//f/9//3//f/9//3//f/9//3//f/9//3//f/9//3+2Vs85/3//f/9//3//f/9//3//f/9//3//f/9//3//f/9//3//f/9//3//f/9//3//f/9//3//f/9//3//f/9//3//f/9//3//f/9//3//f/9//3//f/9//3//f/9//3//f/9//3//f/9//3//f/9//3//f/9//3//f/9//3//f/9//3//f/9//3//f/9//3//f/9//3//f/9//3//f/9//3//f/9//3//f/9//3//f/9//3//f/9//3//f/9//3//f/9//3//f/9//3//f/9//3//f1JKtlb/f/9//3//f/9//3//f/9//3//f/9//3//f/9//3//f/9//3//f/9//3//f/9//3//f/9/zzlba/9//3//f/9//3//f/9//3//f/9//3//f/9//3//f/9//3//f/9//3//f/9//3//f/9//3//f/9//3//f/9//3//f/9//3//f/9//3//f/9//3//f/9//3//f/9//3//f/9//3//f/9//3//f/9//3//f/9//3//f/9//3//f/9//3//f/9//3//f/9//3//f/9//3//f/9//3//f/9//3//f/9//3//f/9//3//f/9//3//f/9//3//f/9//3//f/9//3//f/9//3//f/9//38yRs45/3//f/9//n//f/9//3/+f/9//3//f/9//3//f/9//3//f/9//3//f/9//3//f/9//3+1Vq01/3//f/9//3//f/9//3//f/9//3//f/9//3//f/9//3//f/9//3//f/9//3//f/9//3//f/9//3//f/9//3//f/9//3//f/9//3//f/9//3//f/9//3//f/9//3//f/9//3//f/9//3//f/9//3//f/9//3//f/9//3//f/9//3//f/9//3//f/9//3//f/9//3//f/9//3//f/9//3//f/9//3//f/9//3//f/9//3//f/9//3//f/9//3//f/9//3//f/9//3//f/9//3//f/9/c05rLb13/3//f/9//3//f/9//3//f/9//3//f/9//3//f/9//3//f/9//3//f/9//3//f7137z3WWv9//3//f/9//3//f/9//3//f/9//3//f/9//3//f/9//3//f/9//3//f/9//3//f/9//3//f/9//3//f/9//3//f/9//3//f/9//3//f/9//3//f/9//3//f/9//3//f/9//3//f/9//3//f/9//3//f/9//3//f/9//3//f/9//3//f/9//3//f/9//3//f/9//3//f/9//3//f/9//3//f/9//3//f/9//3//f/9//3//f/9//3//f/9//3//f/9//3//f/9//3//f/9//3//f9ZajDHee957/3//f/9//3//f/9//3//f/9//3//f/9//3//f/9//3//f/9//3//f/9//385Z0ope2//f/9//3//f/9//3//f/9//3//f/9//3//f/9//3//f/9//3//f/9//3//f/9//3//f/9//3//f/9//3//f/9//3//f/9//3//f/9//3//f/9//3//f/9//3//f/9//3//f/9//3//f/9//3//f/9//3//f/9//3+9d/9//3//f/9//3//f/9//3//f/9//3//f/9//3//f/9//3//f/9//3//f/9//3//f/9//3//f/9//3//f/9//3//f/9//3//f/9//3//f/9//3//f/9//3/eewghlFL/f/9//3//f/9//3//f/9//3//f/9//3//f/9//3//f/9//3//f/9//3//f/9/zjlSSv9//3//f/9//3//f/9//3//f/9//3//f/9//3//f/9//3//f/9//3//f/9//3//f/9//3//f/9//3//f/9//3//f/9//3//f/9//3//f/9//3//f/9//3//f/9//3//f/9//3//f/9//3//f/9//3//f/9//397b4wxSin/f/9//3//f/9//3//f/9//3//f/9//3//f/9//3//f/9//3//f/9//3//f/9//3//f/9//3//f/9//3//f/9//3//f/9//3//f/9//3//f/9//3//f/9//3/3Xggh/3//f/9//3//f/9//3//f/9//3//f/9//3//f/9//3//f/9//3//f/9//3/3Xq01/3//f/9//3//f/9//3//f/9//3//f/9//3//f/9//3//f/9//3//f/9//3//f/9//3//f/9//3//f/9//3//f/9//3//f/9//3//f/9//3//f/9//3//f/9//3//f/9//3//f/9//3//f/9//3//f/9//3//f5VSzzmuNQol/3//f/9//3//f/9//3//f/9//3//f/9//3//f/9//3//f/9//3//f/9//3//f/9//3//f/9//3//f/9//3//f/9//3//f/9//3//f/9//3//f/9//3//f/9//39rLWst/3//f/9//3//f/9//3//f/9//3//f/9//3//f/9//3//f/9//3//f/9/7z0QQv9//3//f/9//3//f/9//3//f/9//3//f/9//3//f/9//3//f/9//3//f/9//3//f/9//3//f/9//3//f/9//3//f/9//3//f/9//3//f/9//3//f/9//3//f/9//3//f/9//3//f/9//3//f/9//3//f/9/33t1UrZWjjW3Vv9//3//f/9//3//f/9//3//f/9//3//f/9//3//f/9//3//f/9//3//f/9//3//f/9//3//f/9//3//f/9//3//f/9//3//f/9//3//f/9//3//f/9//3//f/9/WmsIIZRS/3//f/9//3//f/9//3//f/9//3//f/9//3//f/9//3//f/9//3+9dykl917/f/9//3//f/9//3//f/9//3//f/9//3//f/9//3//f/9//3//f/9//3//f/9//3//f/9//3//f/9//3//f/9//3//f/9//3//f/9//3//f/9//3//f/9//3//f/9//3//f/9//3//f/9//3//f/9//3++dzpn/3+vNW0x33v/f/9//3//f/9//3//f/9//3//f/9//3//f/9//3//f/9//3//f/9//3//f/9//3//f/9//3//f/9//3//f/9//3//f/9//3//f/9//3//f/9//3//f/9//3//f/9/GGNKKdZa/3//f/9//3//f/9//3//f/9//3//f/9//3//f/9//3/ff/9/rjV0Tv9//3//f/9//3//f/9//3//f/9//3//f/9//3//f/9//3//f/9//3//f/9//3//f/9//3//f/9//3//f/9//3//f/9//3//f/9//3//f/9//3//f/9//3//f/9//3//f/9//3//f/9//3//f/9//3//fxhj8D3/f7ZWjDHWWv9//3//f/9//3//f/9//3//f/9//3//f/9//3//f/9//3//f/9//3//f/9//3//f/9//3//f/9//3//f/9//3//f/9//3//f/9//3//f/9//3//f/9//3//f/9//3//f/9/rTXGGN57/3//f/9//3//f/9//3//f/9//3//f/9//3//f/9//397b40xfG//f/9//3//f/9//3//f/9//3//f/9//3//f/9//3//f/9//3//f/9//3//f/9//3//f/9//3//f/9//3//f/9//3//f/9//3//f/9//3//f/9//3//f/9//3//f/9//3//f/9//3//f/9//3//f/9/nHPOOf9//39LKY0x/3/fe/9//3//f/9//3//f/9//3//f/9//3//f/9//3//f/9//3//f/9//3//f/9//3//f/9//3//f/9//3//f/9//3//f/9//3//f/9//3//f/9//3//f/9//3//f/9//3//f957rTWtNf9//3//f/9//3//f/9//3//f/9//3//f/9//3//f/9/EELPOf9//3//f/9//3//f/9//3//f/9//3//f/9//3//f/9//3//f/9//3//f/9//3//f/9//3//f/9//3//f/9//3//f/9//3//f/9//3//f/9//3//f/9//3//f/9//3//f/9//3//f/9//3//f/9//3//f845e2//f1trrjW2Vv9//3//f/9//3//f/9//3//f/9//3//f/9//3//f/9//3//f/9//3//f/9//3//f/9//3//f/9//3//f/9//3//f/9//3//f/9//3//f/9//3//f/9//3//f/9//3//f/9//3//f3tvSikxRv9//3//f/9//3//f/9//3//f/9//3//f/9//3+ddyoptlr/f/9//3//f/9//3//f/9//3//f/9//3//f/9//3//f/9//3//f/9//3//f/9//3//f/9//3//f/9//3//f/9//3//f/9//3//f/9//3//f/9//3//f/9//3//f/9//3//f/9//3//f/9//3//f/9/GGPWWv9//3+VUq01fG//f/9//3//f/9//3//f/9//3//f/9//3//f/9//3//f/9//3//f/9//3//f/9//3//f/9//3//f/9//3//f/9//3//f/9//3//f/9//3//f/9//3//f/9//3//f/9//3//f/9//3//f/deKSVzTv9//3//f/9//3//f/9//3//f/9//3//f/9/MkbPOf9//3//f/9//3//f/9//3//f/9//3//f/9//3//f/9//3//f/9//3//f/9//3//f/9//3//f/9//3//f/9//3//f/9//3//f/9//3//f/9//3//f/9//3//f/9//3//f/9//3//f/9//3//f/9//3/de+89/3//f51zrjUxRv9//3//f/9//3//f/9//3//f/9//3//f/9//3//f/9//3//f/9//3//f/9//3//f/9//3//f/9//3//f/9//3//f/9//3//f/9//3//f/9//3//f/9//3//f/9//3//f/9//3//f/9//3//f1prCCGUUt573nv/f/9//3//f/9//3//f/9//3//f845GGP/f/9//3//f/9//3//f/9//3//f/9//3//f/9//3//f/9//3//f/9//3//f/9//3//f/9//3//f/9//3//f/9//3//f/9//3//f/9//3//f/9//3//f/9//3//f/9//3//f/9//3//f/9//3//f/9/+F6dd/9/338xRowx/3//f/9//3//f/9//3//f/9//3//f/9//3//f/9//3//f/9//3//f/9//3//f/9//3//f/9//3//f/9//3//f/9//3//f/9//3//f/9//3//f/9//3//f/9//3//f/9//3//f/9//3//f/9//3//f3NOKSX3Xv9//3//f/9//3//f/9//3//f/9/915rLf9//3//f/9//3//f/9//3//f/9//3//f/9//3//f/9//3//f/9//3//f/9//3//f/9//3//f/9//3//f/9//3//f/9//3//f/9//3//f/9//3//f/9//3//f/9//3//f/9//3//f/9//3//f/9//3//f513/3/ff/9/rTUxRv9//3/ee/9//3//f/9//3//f/9//3//f/9//3//f/9//3//f/9//3//f/9//3//f/9//3//f/9//3//f/9//3//f/9//3//f/9//3//f/9//3//f/9//3//f/9//3//f/9//3//f/9//3//f/9/3nv/fzFGCCH3Xv9//3//f/9//3//f/9//3//fyklUkr/f/9//3//f/9//3//f/9//3//f/9//3//f/9//3//f/9//3//f/9//3//f/9//3//f/9//3//f/9//3//f/9//3//f/9//3//f/9//3//f/9//3//f/9//3//f/9//3//f/9//3//f/9//3//f/9/33v/f/9//3+VUmwt917ee/9/3nv/f/9//3//f/9//3//f/9//3//f/9//3//f/9//3//f/9//3//f/9//3//f/9//3//f/9//3//f/9//3//f/9//3//f/9//3//f/9//3//f/9//3//f/9//3//f/9//3//f/9//3//f/9//3//f601KSV7b/9//3//f/9//3//f/9/OWfOOVpr/3//f/9//3//f/9//3//f/9//3//f/9//3//f/9//3//f/9//3//f/9//3//f/9//3//f/9//3//f/9//3//f/9//3//f/9//3//f/9//3//f/9//3//f/9//3//f/9//3//f/9//3//f/9//3//f/9//3//f957ay1rLf9//3//f/9//3//f/9//3//f/9//3//f/9//3//f/9//3//f/9//3//f/9//3//f/9//3//f/9//3//f/9//3//f/9//3//f/9//3//f/9//3//f/9//3//f/9//3//f/9//3//f/9//3//f/9//3//f/9//3//f+89jDH/f/9/3nv/f/9//3//f7VWKSXee/9//3//f/9//3//f/9//3//f/9//3//f/9//3//f/9//3//f/9//3//f/9//3//f/9//3//f/9//3//f/9//3//f/9//3//f/9//3//f/9//3//f/9//3//f/9//3//f/9//3//f/9//3//f/9//3//f/9//3+UUq41e2//f957/3//f/9//3//f/9//3//f/9//3//f/9//3//f/9//3//f/9//3//f/9//3//f/9//3//f/9//3//f/9//3//f/9//3//f/9//3//f/9//3//f/9//3//f/9//3//f/9//3//f/9//3//f/9//3//f/9//3+9d2stUkree/9//3//f/9//39rLZRS/3//f/9//3//f/9//3//f/9//3//f/9//3//f/9//3//f/9//3//f/9//3//f/9//3//f/9//3//f/9//3//f/9//3//f/9//3//f/9//3//f/9//3//f/9//3//f/9//3//f/9//3//f/9//3//f/9//3//f/9/jDHPOf9//3//f/9//3//f/9//3//f/9//3//f/9//3//f/9//3//f/9//3//f/9//3//f/9//3//f/9//3//f/9//3//f/9//3//f/9//3//f/9//3//f/9//3//f/9//3//f/9//3//f/9//3//f/9//3//f/9//3//f/9//38YYykl917/f/9/33v/f1JKzjnfe/9//3//f/9//3//f/9//3//f/9//3//f/9//3//f/9//3//f/9//3//f/9//3//f/9//3//f/9//3//f/9//3//f/9//3//f/9//3//f/9//3//f/9//3//f/9//3//f/9//3//f/9//3//f/9//3//f/9//3/WWmwt+F7/f/9//3//f/9//3//f/9//3//f/9//3//f/9//3//f/9//3//f/9//3//f/9//3//f/9//3//f/9//3//f/9//3//f/9//3//f/9//3//f/9//3//f/9//3//f/9//3//f/9//3//f/9//3//f/9//3//f/9//3//f/9//3+UUkopGGP/f/9/33utNVNO/3//f/9//3//f/9//3//f/9//3//f/9/e2+UUpRSe2//f/9//3//f/9//3//f/9//3//f/9//3//f/9//3//f/9//3//f/9//3//f/9//3//f/9//3//f/9//3//f/9//3//f/9//3//f/9//3//f/9//3//f957zjnPOf9//3//f/9//3//f/9//3//f/9//3//f/9//3//f/9//3//f/9//3//f/9//3//f/9//3//f/9//3//f/9//3//f/9//3//f/9//3//f/9//3//f/9//3//f/9//3//f/9//3//f/9//3//f/9//3//f/9//3//f/9//3//f/9/vXfvPaYU33v/f5xz6Bx8b99//3//f/9//3//f/9//3//f/9//3/WWsYYjDFKKQgh/3//f/9//3//f/9//3//f/9//3//f/9//3//f/9//3//f/9//3//f/9//3//f/9//3//f/9//3//f/9//3//f/9//3//f/9//3//f/9//3//f/9//3/4Yo0x1lr/f/9//3//f/9//3//f/9//3//f/9//3//f/9//3//f/9//3//f/9//3//f/9//3//f/9//3//f/9//3//f/9//3//f/9//3//f/9//3//f/9//3//f/9//3//f/9//3//f/9//3//f/9//3//f/9//3//f/9//3//f/9//3//f/9/nHOMMWst/38yRq45/3//f/9//3//f/9//3//f/9//3//f+89Sin3Xr13nHNKKZRS/3//f/9//3//f/9//3//f/9//3//f/9//3//f/9//3//f/9//3//f/9//3//f/9//3//f/9//3//f/9//3//f/9//3//f/9//3//f/9//3//f/9/rjWtNd97/3//f/9//3//f/9//3//f/9//3//f/9//3//f/9//3//f/9//3//f/9//3//f/9//3//f/9//3//f/9//3//f/9//3//f/9//3//f/9//3//f/9//3//f/9//3//f/9//3//f/9//3//f/9//3//f/9//3//f/9//3//f/9//3//f/9/vXdLLTJGbC2cc/9//3//f/9//3//f/9/3nv/f5xzrTWMMb13/3//f/9/zjmMMf9//3//f/9//3//f/9//3//f/9//3//f/9//3//f/9//3//f/9//3//f/9//3//f/9//3//f/9//3//f/9//3//f/9//3//f/9//3//f/9//3/4Xq01tlb/f/9//3//f/9//3//f/9//3//f/9//3//f/9//3//f/9//3//f/9//3//f/9//3//f/9//3//f/9//3//f/9//3//f/9//3//f/9//3//f/9//3//f/9//3//f/9//3//f/9//3//f/9//3//f/9//3//f/9//3//f/9//3//f/9//3//f/9/U0oJJUsp3nv/f/9//3//f/9//3//f/9//3+MMYwxvXfee/9//3//f3NO5xz/f/9//3//f/9//3//f/9//3//f/9//3//f/9//3//f/9//3//f/9//3//f/9//3//f/9//3//f/9//3//f/9//3//f/9//3//f/9//3//f/9/lFJLKd97/3//f/9//3//f/9//3//f/9//3//f/9//3//f/9//3//f/9//3//f/9//3//f/9//3//f/9//3//f/9//3//f/9//3//f/9//3//f/9//3//f/9//3//f/9//3//f/9//3//f/9//3//f/9//3//f/9//3//f/9//3//f/9//3//f/9//3//f/9/KiUpJf9//3//f/9//3//f/9//3//fzFGSimcc/9//3/+f/9//385Z6YY/3//f/9//3//f/9//3//f/9//3//f/9//3//f/9//3//f/9//3//f/9//3//f/9//3//f/9//3//f/9//3//f/9//3//f/9//3//f/9//3//f0oplFL/f/9//3//f/9//3//f/9//3//f/9//3//f/9//3//f/9//3//f/9//3//f/9//3//f/9//3//f/9//3//f/9//3//f/9//3//f/9//3//f/9//3//f/9//3//f/9//3//f/9//3//f/9//3//f/9//3//f/9//3//f/9//3//f/9//3//f/9//386a0spbC34Yv9//3//f/9//3//f/9/tVZrLTln/3//f/9//3//f/9/WmsIId97/3//f/9//3//f/9//3//f/9//3//f/9//3//f/9//3//f/9//3//f/9//3//f/9//3//f/9//3//f/9//3//f/9//3//f/9//3//f/9/zjmtNf9//3//f/9//3//f/9//3//f/9//3//f/9//3//f/9//3//f/9//3//f/9//3//f/9//3//f/9//3//f/9//3//f/9//3//f/9//3//f/9//3//f/9//3//f/9//3//f/9//3//f/9//3//f/9//3//f/9//3//f/9//3//f/9//3//f/9//3//f/9/8D1SStZaphh8b/9//3//f/9//3+cc845lFL/f/9//3//f/5//3//f713KiW+d/9//3//f/9//3//f/9//3//f/9//3//f/9//3//f/9//3//f/9//3//f/9//3//f/9//3//f/9//3//f/9//3//f/9//3//f/9//3+9d+89MUb/f/9//3//f/9//3//f/9//3//f/9//3//f/9//3//f/9//3//f/9//3//f/9//3//f/9//3//f/9//3//f/9//3//f/9//3//f/9//3//f/9//3//f/9//3//f/9//3//f/9//3//f/9//3//f/9//3//f/9//3//f/9//3//f/9//3//f/9//3//f40xGWPfe2wxEEL/f/9//3//f/9/EEIpJb13/3//f/9//3//f/9//3//f0op33tzTq01Ukr/f/9//3//f/9//3//f/9//3//f/9//3//f/9//3//f/9//3//f/9//3//f/9//3//f/9//3//f/9//3//f/9//3//f/9/GGOMMRhj/3//f/9//3//f/9//3//f/9//3//f/9//3//f/9//3//f/9//3//f/9//3//f/9//3//f/9//3//f/9//3//f/9//3//f/9//3//f/9//3//f/9//3//f/9//3//f/9//3//f/9//3//f/9//3//f/9//3//f/9//3//f/9//3//f/9//3//f/9/OWcJIf9//3//fykl1lr/f/9//38xRowx3nv/f957/3//f/9//n//f/9//39LLa45ay1zTkopEEL/f/9//3//f/9//3//f/9//3//f/9//3//f/9//3//f/9//3//f/9//3//f/9//3//f/9//3//f/9//3//f/9//3//f2stSin/f/9//3//f/9//3//f/9//3//f/9//3//f/9//3//f/9//3//f/9//3//f/9//3//f/9//3//f/9//3//f/9//3//f/9//3//f/9//3//f/9//3//f/9//3//f/9//3//f/9//3//f/9//3//f7133nv/f/9//3//f/9//3//f/9//3//f/9//3//f+898D3/f/9//39TSkopvXf/f/9/EUbOOf9//3//f/9//3//f/9//3//f/9/KilrLd57/3/OOecc/3//f/9//3//f/9//3//f/9//3//f/9//3//f/9//3//f/9//3//f/9//3//f/9//3//f/9//3//f/9//3//f/9/11qMMVtr/3//f/9//3//f/9//3//f/9//3//f/9//3//f/9//3//f/9//3//f/9//3//f/9//3//f/9//3//f/9//3//f/9//3//f/9//3//f/9//3//f/9//3//f/9//3//f/9//3//f/9//3//f/9//397b+89jDF7b/9//3//f/9//3//f/9//3//f957OWdKKb13/3//f/9/nHMpJdZa/38RQscY/3//f/9//3//f/9//3//f/9//38ySsYYfHP/f/9/vXcIIbVW/3//f/9//3//f/9//3//f/9//3//f/9//3//f/9//3//f/9//3//f/9//3//f/9//3//f/9//3//f99//3//f885jTX/f/9//3//f/9//3//f/9//3//f/9//3//f/9//3//f/9//3//f/9//3//f/9//3//f/9//3//f/9//3//f/9//3//f/9//3//f/9//3//f/9//3//f/9//3//f/9//3//f/9//3//f/9//3//f/9//3+1Vq01KSXee/9//3//f/9//3//f/9//3//f3NOrTW9d/9//3+9d/9/c04qJd57rTUYY/9//3//f/9//3//f/9//3//f1prSikIIf9//3//f/9/tVYQQv9//3/ee9573nv/f/9//3//f/9//3//f/9//3//f/9//3//f/9//3//f/9//3//f/9//3//f/9//3//f/9//39sLfBB/3//f/9//3//f/9//3//f/9//3//f/9//3//f/9//3//f/9//3//f/9//3//f/9//3//f/9//3//f/9//3//f/9//3//f/9//3//f/9//3//f/9//3//f/9//3//f/9//3//f/9//3//f/9//3//f/9//3+9d2stSim9d/9//3//f/9//3//f/9//3/OORBC/3//f/9//3//f/9/bDGNMa41vnv/f/9//3//f/9//3//f/9//39rLY0xKSX/f/9//3//fxhjSin/f845ay1KKa01/3//f/9//3//f/9//3//f/9//3//f/9//3//f/9//3//f/9//3//f/9//3//f/9//3/fe1NO5xy9d997/3//f/9//3//f/9//3//f/9//3//f/9//3//f/9//3//f/9//3//f/9//3//f/9//3//f/9//3//f/9//3//f/9//3//f/9//3//f/9//3//f/9//3//f/9//3//f/9//3//f/9//3//f/9//3//f/9//3+9d601rTX/f/9//3//f/9//3//f3tvSin/f/9//3//f/9//3//f3NOSymNNf9//3//f/9//3//f/9//3//fzprbC0yRmwt/3//f/9//38YY601c06tNZRSGGOtNe89/3//f/9//3//f/9//3//f/9//3//f/9//3//f/9//3//f/9//3//f/9//3//f/9//3/POfA9/3//f/9//3//f/9//3//f/9//3//f/9//3//f/9//3//f/9//3//f/9//3//f/9//3//f/9//3//f/9//3//f/9//3//f/9//3//f/9//3//f/9//3//f/9//3//f/9//3//f/9//3//f/9//3//f/9//3//f/9/3nv/f845MUb/f/9//3//f/9//39rLVJK/3//f/9//3//f/9//3/XWgkhzzn/f/9//3//f/9//3//f/9//39TSq41dE7vPf9//3//f/9/nHNKKYwxvXf/f/9/GGNKKXtvUkpKKQghrTV7b/9//3//f/9//3//f/9//3//f/9//3//f/9//3//f/9//3//f51zrjU5Z/9//3//f/9//3//f/9//3//f/9//3//f/9//3//f/9//3//f/9//3//f/9//3//f/9//3//f/9//3//f/9//3//f/9//3//f/9//3//f/9//3//f/9//3//f/9//3//f/9//3//f/9//3//f/9//3//f/9//3//f/9//38YY0op/3//f/9//3//f5xzrTX3Xv9//3//f/9//3//f/9/zzmuNUspvnf/f/9//3//f/9//3//f/9/zzlaa+89Ukr/f/9//3//fxhjKSV7b/9//3//f753jTHOOe89MUb3XjFGrTWcc/9/33//f/9//3//f/9//3//f/9//3//f/9//3//f/9//3/xQWst3nv/f/9//3//f/9//3//f/9//3//f/9//3//f/9//3//f/9//3//f/9//3//f/9//3//f/9//3//f/9//3//f/9//3//f/9//3//f/9//3//f/9//3//f/9//3//f/9//3//f/9//3//f/9//3//f/9//3//f/9//3//f/9//38xRiklvXfee/9//385ZwghvXf/f/9//3//f/9//3/ee40xGGNrLTln33//f/9//3//f/9//3//f/A9/3/POZRS/3//f/9//38xRmst/3//f/9/33v/fzJGSikYY/9//3//f845zz33XjJKe2/fe/9//3//f/9//3//f/9//3//f/9//3//f1trTC0xRv9//3//f/9//3//f/9//3//f/9//3//f/9//3//f/9//3//f/9//3//f/9//3//f/9//3//f/9//3//f/9//3//f/9//3//f/9//3//f/9//3//f/9//3//f/9//3//f/9//3//f/9//3//f/9//3//f/9//3//f/9//3//f/9/e2+MMZRS/3//f/9/UkopJf9//3//f/9//3//f/9/MUZsLf9/dE4pJf9//3//f/9//3//f/9/nXNTSv9/rjX3Xv9//3//f/9/MUYQQv9//3//f/9//3+NMecc/3//f/9//3/ee0spzzmtNc85/3//f/9//3//f/9//3//f/9//3//f/9//3+2VkspnXP/f/9//3//f/9//3//f/9//3//f/9//3//f/9//3//f/9//3//f/9//3//f/9//3//f/9//3//f/9//3//f/9//3//f/9//3//f/9//3//f/9//3//f/9//3//f/9//3//f/9//3//f/9//3//f/9//3//f/9//3//f/9//3//f/9/GGNKKZRS/3//fyklnHP/f/9//3//f/9//3/eeykllFL/f753Sym1Vv9//3//f/9//3//f441M0paa40xe2//f957/38YYxBClFL/f/9//3//f51zSylKKf9//3//f/9//3/PORFC/3/POfBB/3//f/9//3//f/9//3//f/9//3//f/9/8D3QOd57/3//f/9//3//f957/3//f/9//3//f/9//3//f/9//3//f/9//3//f/9//3//f/9//3//f/9//3//f/9//3//f/9//3//f/9//3//f/9//3//f/9//3//f/9//3//f/9//3//f/9//3//f/9//3//f/9//3//f/9//3//f/9//3//f/9/7z1rLd57nHNrLf9//3//f/9//3//f/9/OWfOOVtr/3//f/A9zzn/f/9//3//f/9/33syRthaMkqMMf9//3//f/9/MUatNXtv/3//f/9//386a/A9zjn/f/9//3//f/9/7z10Tv9/e2/oIP9//3//f/9//3//f/9//3//f/9//3//f40xzzn/f/9//3//f/9/vXe9d/9//3//f/9//3//f/9//3//f/9//3//f/9//3//f/9//3//f/9//3//f/9//3//f/9//3//f/9//3//f/9//3//f/9//3//f/9//3//f/9//3//f/9//3//f/9//3//f/9//3//f/9//3//f/9//3//f/9//3//f957KSXvPfderTX/f/9//3//f/9//3+9d9VajDG9d/9//3/4Xmwt/3//f/9//3//f9578T23Wq41Wmv/f/9//3//f601zjn/f/9//n//f/9/lVYRQlJK/3//f/9//3//f+891lr/f/9/EELXWv9//3//f/9/3nv/f/9//3/ee/9/7z0qJf9//3//f/9//397b2st5xz/f957/3//f/9//3//f/9//3//f/9//3//f/9//3//f/9//3//f/9//3//f/9//3//f/9//3//f/9//3//f/9//3//f/9//3//f/9//3//f/9//3//f/9//3//f/9//3//f/9//3//f/9//3//f/9//3//f/9//3//f/deCiXPOXRO/3//f/9//3//f/9//39TSgoh/3//f/9//39rLZxz/3//f/9//3/eezFGEEIQQv9//3//f/9//39aazln/3//f/9//3//f8457z17b/9//3//f/9/3nsQQjln/3//f713Sinee3xzzzkqJQkh6CBLKfhi/3+9d0spUkr/f/9//3//f/9//3/WWlpr/3//f/9//3//f/9//3//f/9//3//f/9//3//f/9//3//f/9//3//f/9//3//f/9//3//f/9//3//f/9//3//f/9//3//f/9//3//f/9//3//f/9//3//f/9//3//f/9//3//f/9//3//f/9//3//f/9//3//f/9//3//f441CSFba/9//3//f/9//3//f/9/bS18b/9//3//f/9/c05rLf9//3//f/9/vXfOORBCvXf/f/9//3//f/9//3//f/9//3//f/9//3/OOVJK/3//f/9//3//f713c07/f/9//3//f1JKzzlKKTJKOWe9d1trU0oqKfA9tVbPORhj/3//f/9//3//f/9//3//f/9//3//f/9//3//f/9//3//f/9//3//f/9//3//f/9//3//f/9//3//f/9//3//f/9//3//f/9//3//f/9//3//f/9//3//f/9//3//f/9//3//f/9//3//f/9//3//f/9//3//f/9//3//f/9//3//f/9//3//f/9//390Ugohtlb/f/9//3//f/9//3/5Yo0x/3//f/9//3/ee1prSim9d/9//3//f/9/GGN7b/9//3//f/9//3//f/9//3//f/9//3//f9573nv/f/9//3//f/9//3//f/9//3//f/9//3+9d601917ff/9//3//f/9/W2sJJUoprjV7b/9//3//f/9//3//f/9//3//f/9//3//f/9//3//f/9//3//f/9//3//f/9//3//f/9//3//f/9//3//f/9//3//f/9//3//f/9//3//f/9//3//f/9//3//f/9//3//f/9//3//f/9//3//f/9//3//f/9//3//f/9//3//f/9//3//f/9//3//f/9/TCltMY0x33//f/9//3//f/9/KykzRv9//3//f/9//3+cc4wxGGP/f/9//3//f/9//3//f/9//3//f/9//3//f/9//3//f/9//3//f/9//3//f/9//3//f/9//3//f/9//3//f/9//397b/9//3//f/9//3//f/9//3/oHCkltVb/f/9//3//f/9//3//f/9//3//f/9//3//f/9//3//f/9//3//f/9//3//f/9//3//f/9//3//f/9//3//f/9//3//f/9//3//f/9//3//f/9//3//f/9//3//f/9//3//f/9//3//f/9//3//f/9//3//f/9//3//f/9//3//f/9//3//f/9//3//f0wtllZsLbZW/3//f/9//3//f20xdE7/f/9//3//f/9/vXdrLZRS/3//f/9//3//f/9//3//f/9//3//f/9//3//f/9//3//f/9//3//f/9//3//f/9//3//f/9//3//f/9//3//f/9//3//f/9//3//f/9//3//f9dabC2UUiklWmv/f/9//3//f/9//3//f/9//3//f/9//3//f/9//3//f/9//3//f/9//3//f/9//3//f/9//3//f/9//3//f/9//3//f/9//3//f/9//3//f/9//3//f/9//3//f/9//3//f/9//3//f/9//3//f/9//3//f/9//3//f/9//3//f/9//3//f/9/e29sLXxvOmsJIXtv3nv/f/9/vntTSpVW/3//f/9//3//f/9/7z3OOf9//3//f/9//3//f/9//3//f/9//3//f/9//3//f/9//3//f/9//3//f/9//3//f/9//3//f/9//3//f/9//3//f/9//3//f/9//3//f/9//3+NMc4533uUUq01nHP/f/9//3//f/9//3//f/9//3//f/9//3//f/9//3//f/9//3//f/9//3//f/9//3//f/9//3//f/9//3//f/9//3//f/9//3//f/9//3//f/9//3//f/9//3//f/9//3//f/9//3//f/9//3//f/9//3//f/9//3//f/9//3//f/9//3//fzlnay3/f713MUa1Vv9//3//f51zjDFaa/9//3//f/9//3//f3tvjDH/f/9//3//f/9//3//f/9//3//f/9//3//f/9//3//f/9//3//f/9//3//f/9//3//f/9//3//f/9//3//f/9//3//f/9//3//f/9//3//f/9/izHOOf9//3+NMa41/3//f/9//3//f/9//3//f/9//3//f/9//3//f/9//3//f/9//3//f/9//3//f/9//3//f/9//3//f/9//3//f/9//3//f/9//3//f/9//3//f/9//3//f/9//3//f/9//3//f/9//3//f/9//3//f/9//3//f/9//3//f/9//3//f/9//3/OOVJK/3//f+89jDH/f/9//3/WWoQQ/3//f/9//3//f/9//3//fykl/3//f/9//3//f/9//3//f/9//3//f/9//3//f/9//3//f/9//3//f/9//3//f/9//3//f/9//3//f/9//3//f/9//3//f/9//3//f/9//385Z2sttVa9d99/3nuuNbVW/3//f/9//3//f/9//3//f/9//3//f/9//3//f/9//3//f/9//3//f/9//3//f/9//3//f/9//3//f/9//3//f/9//3//f/9//3//f/9//3//f/9//3//f/9//3//f/9//3//f/9//3//f/9//3//f/9//3//f/9//3//f/9//3//f/9/KSX3Xv9//3//f2stUkrfe/9/MkpsLf9//3//f/9//3//f/9//3+tNXtv/3//f/9//3//f/9//3//f/9//3//f/9//3//f/9//3//f/9//3//f/9//3//f/9//3//f/9//3//f/9//3//f/9//3//f/9//3//f/9/7z0pJb13/3//f/9/OWcqJXtv/3//f/9//3//f/9//3//f/9//3//f/9//3//f/9//3//f/9//3//f/9//3//f/9//3//f/9//3//f/9//3//f/9//3//f/9//3//f/9//3//f/9//3//f/9//3//f/9//3//f/9//3//f/9//3//f/9//3//f/9//3//f/9//3/3Xkop/3//f/9//3+UUikl33v/f885GGP/f/9//3//f/9//3//f/9/MUZzTv9//3//f/9//3//f/9//3//f/9//3//f/9//3//f/9//3//f/9//3//f/9//3//f/9//3//f/9//3//f/9//3//f/9//3//f/9/3nv/fykl7z3/f/9//3//f/9/MUauNd9//3//f/9//3//f/9//3//f/9//3//f/9//3//f/9//3//f/9//3//f/9//3//f/9//3//f/9//3//f/9//3//f/9//3//f/9//3//f/9//3//f/9//3//f/9//3//f/9//3//f/9//3//f/9//3//f/9//3//f/9//3//f/9/c06tNf9//3//f/9/nHNKKXtv/39LKb13/3//f/9//3//f/9//3//f1JKUkr/f/9//3//f/9//3//f/9//3//f/9//3//f/9//3//f/9//3//f/9//3//f/9//3//f/9//3//f/9//3//f/9//3//f/9//3//f/9/OWfOOTln/3//f/9//3//f/hizzmdc/9//3//f/9//3//f/9//3//f/9//3//f/9//3//f/9//3//f/9//3//f/9//3//f/9//3//f/9//3//f/9//3//f/9//3//f/9//3//f/9//3//f/9//3//f/9//3//f/9//3//f/9//3//f/9//3//f/9//3//f/9//3//f+89rTX/f/9//3/ee/9/MUauNfherjW9d/9//3//f/9//3//f/9//39zTlJK/3//f/9//3//f/9//3//f/9//3//f/9//3//f/9//3//f/9//3//f/9//3//f/9//3//f/9//3//f/9//3//f/9//3//f/9//3//fxhjrTW9d/9//3//f/9//3//f5RSay17b/9//3//f/9//3//f/9//3//f/9//3//f/9//3//f/9//3//f/9//3//f/9//3//f/9//3//f/9//3//f/9//3//f/9//3//f/9//3//f/9//3//f/9//3//f/9//3//f/9//3//f/9//3//f/9//3//f/9//3//f/9//3+tNbVW/3//f/9//3//f957SinPOfA9/3//f/9//3//f/9//3//f/9/c05zTv9//3//f/9//3//f/9//3//f/9//3//f/9//3//f/9//3//f/9//3//f/9//3//f/9//3//f/9//3//f/9//3//f/9//3//f/9//3/OOa01/3//f/9//3//f/9//3/eexBCc07/f/9//3//f/9//3//f/9//3//f/9//3//f/9//3//f/9//3//f/9//3//f/9//3//f/9//3//f/9//3//f/9//3//f/9//3//f/9//3//f/9//3//f/9//3//f/9//3//f/9//3//f/9//3//f/9//3//f/9//3//f/9/CCH/f/9//3//f957/3//f845zzmtNf9//3//f/9//3//f/9//3//f3NOlFL/f/9//3//f/9//3//f/9//3//f/9//3//f/9//3//f/9//3//f/9//3//f/9//3//f/9//3//f/9//3//f/9//3//f/9//3//f/9/5xzvPf9//3//f/9//3//f/9/3nuUUq01/3//f/9//3//f/9//3//f/9//3//f/9//3//f/9//3//f/9//3//f/9//3//f/9//3//f/9//3//f/9//3//f/9//3//f/9//3//f/9//3//f/9//3//f/9//3//f/9//3//f/9//3//f/9//3//f/9//3//f/9//38YY2st/3//f/9//3//f/9//38yRo0xrjX/f/9//3//f/9//3//f/9//39SSrVW/3//f/9//3//f/9//3//f/9//3//f/9//3//f/9//3//f/9//3//f/9//3//f/9//3//f/9//3//f/9//3//f/9//3//f/9//38YY4wxlFL/f/9//3//f/9//3//f/9//39rLd57/3//f/9//3//f/9//3//f/9//3//f/9//3//f/9//3//f/9//3//f/9//3//f/9//3//f/9//3//f/9//3//f/9//3//f/9//3//f/9//3//f/9//3//f/9//3//f/9//3//f/9//3//f/9//3//f/9//3//f/9/xhi1Vt57/3//f/9//3//f/9/3ntKKWwt/3//f/9//3//f/9//3//f/9/EEI5Z/9//3//f/9//3//f/9//3//f/9//3//f/9//3//f/9//3//f/9//3//f/9//3//f/9//3//f/9//3//f/9//3//f/9//3//f/9/MUatNd57/3//f/9//3//f/9//3//f/9/UkpSSv9//3//f/9//3//f/9//3//f/9//3//f/9//3//f/9//3//f/9//3//f/9//3//f/9//3//f/9//3//f/9//3//f/9//3//f/9//3//f/9//3//f/9//3//f/9//3//f/9//3//f/9//3//f/9//3//f/9//3+cc601OWf/f/9//3//f/9//3//f/9/bC2NMf9//3//f/9//3//f/9//3//f4wx/3//f/9//3//f/9//3//f/9//3//f/9//3//f/9//3//f/9//3//f/9//3//f/9//3//f/9//3//f/9//3//f/9//3//f/9//3//f+89zjn/f/9//3//f/9//3//f/9//3//fxhjzjn/f/9//3//f/9//3//f/9//3//f/9//3//f/9//3//f/9//3//f/9//3//f/9//3//f/9//3//f/9//3//f/9//3//f/9//3//f/9//3//f/9//3//f/9//3//f/9//3//f/9//3//f/9//3//f/9//3//f/9/WmutNXtv/3//f/9//3//f/9//3//f4wxSin/f/9/3nv/f/9//3//f/9/WmvOOf9//3//f/9//3//f/9//3//f/9//3//f/9//3//f/9//3//f/9//3//f/9//3//f/9//3//f/9//3//f/9//3//f/9//3//f/9/3nvOOe89/3//f/9//3//f/9//3//f/9//397b2stvXf/f/9//3//f/9//3//f/9//3//f/9//3//f/9//3//f/9//3//f/9//3//f/9//3//f/9//3//f/9//3//f/9//3//f/9//3//f/9//3//f/9//3//f/9//3//f/9//3//f/9//3//f/9//3//f/9//3//f/derTWcc/9//3//f/9//3//f/9//38QQikl/3//f/9//3//f/9//3//fzFGlFL/f/9//3//f/9//3//f/9//3//f/9//3//f/9//3//f/9//3//f/9//3//f/9//3//f/9//3//f/9//3//f/9//3//f/9//3//f957rTUQQv9//3//f/9//3//f/9//3//f/9/vXcQQpxz/3//f/9//3//f/9//3//f/9//3//f/9//3//f/9//3//f/9//3//f/9//3//f/9//3//f/9//3//f/9//3//f/9//3//f/9//3//f/9//3//f/9//3//f/9//3//f/9//3//f/9//3//f/9//3//f/9//3+1Vucc/3//f/9//3//f/9//3//f/9/EEJKKb13/3//f/9//3//f957vXfOOXtv/3//f/9//3//f/9//3//f/9//3//f/9//3//f/9//3//f/9//3//f/9//3//f/9//3//f/9//3//f/9//3//f/9//3//f/9//38YYwgh3nv/f/9//3//f/9//3//f/9//3//f/9/rTW1Vv9//3//f/9//3//f/9//3//f/9//3//f/9//3//f/9//3//f/9//3//f/9//3//f/9//3//f/9//3//f/9//3//f/9//3//f/9//3//f/9//3//f/9//3//f/9//3//f/9//3//f/9//3//f/9//3//f/9/UkopJf9/3nv/f/9//3//f/9//3//fzFGay29d/9//3//f/9//3//f3tvrTX/f/9//3//f/9//3//f/9//3//f/9//3//f/9//3//f/9//3//f/9//3//f/9//3//f/9//3//f/9//3//f/9//3//f/9//3//f/9/SilKKf9//3//f/9//3//f/9//3//f/9//3//f+89Ukr/f/9//3//f/9//3//f/9//3//f/9//3//f/9//3//f/9//3//f/9//3//f/9//3//f/9//3//f/9//3//f/9//3//f/9//3//f/9//3//f/9//3//f/9//3//f/9//3//f/9//3//f/9//3//f/9//3//f845917/f/9//3//f/9//3//f/9//39SSowx917/f/9//3//f/9//39SSpxz/3//f/9//3//f/9//3//f/9//3//f/9//3//f/9//3//f/9//3//f/9//3//f/9//3//f/9//3//f/9//3//f/9//3//f/9//3//f6UUEEL/f/9//3//f/9//3//f/9//3//f/9//38xRjFG/3//f/9//3//f/9//3//f/9//3//f/9//3//f/9//3//f/9//3//f/9//3//f/9//3//f/9//3//f/9//3//f/9//3//f/9//3//f/9//3//f/9//3//f/9//3//f/9//3//f/9//3//f/9//3//f/9//38pJf9//3//f/9//3//f/9//3//f/9/c06MMXNO/3//f/9//3//f/dec07/f/9//3//f/9//3//f/9//3//f/9//3//f/9//3//f/9//3//f/9//3//f/9//3//f/9//3//f/9//3//f/9//3//f/9//3//f/9/WmsxRrVW/3//f/9//3//f/9//3//f/9//3//f/9/MUZSSv9//3//f/9//3//f/9//3//f/9//3//f/9//3//f/9//3//f/9//3//f/9//3//f/9//3//f/9//3//f/9//3//f/9//3//f/9//3//f/9//3//f/9//3//f/9//3//f/9//3//f/9//3//f/9//3//f713ay3/f/9//3//f/9//3//f/9//3//fzpnjTFLLf9//3//f/9//38RQhlj/3//f/9//3//f/9//3//f/9//3//f/9//3//f/9//3//f/9//3//f/9//3//f/9//3//f/9//3//f/9//3//f/9//3//f/9//3//fxhjrTU5Z/9//3//f/9//3//f/9//3//f/9//3//f3NOUkr/f/9//3//f/9//3//f/9//3//f/9//3//f/9//3//f/9//3//f/9//3//f/9//3//f/9//3//f/9//3//f/9//3//f/9//3//f/9//3//f/9//3//f/9//3//f/9//3//f/9//3//f/9//3//f/9//38YY+89/3//f/9//3//f/9//3//f/9//3++e601jTH/f/9//3//f9de+F7/f/9//3//f/9//3//f/9//3//f/9//3//f/9//3//f/9//3//f/9//3//f/9//3//f/9//3//f/9//3//f/9//3//f/9//3//f/9//3/WWs45vXf/f/9//3//f/9//3//f/9//3//f/9//38xRnNO/3//f/9//3//f/9//3//f/9//3//f/9//3//f/9//3//f/9//3//f/9//3//f/9//3//f/9//3//f/9//3//f/9//3//f/9//3//f/9//3//f/9//3//f/9//3//f/9//3//f/9//3//f/9//3//f/9/UkoxRv9//3//f/9//3//f/9//3//f/9/33syRiol/3//f/9/fG8RQr13/3//f/9//3//f/9//3//f/9//3//f/9//3//f/9//3//f/9//3//f/9//3//f/9//3//f/9//3//f/9//3//f/9//3//f/9//3//f/9/c07vPZxz/3//f/9//3//f/9//3//f/9//3//f/9/EEKUUv9//3//f/9//3//f/9//3//f/9//3//f/9//3//f/9//3//f/9//3//f/9//3//f/9//3//f/9//3//f/9//3//f/9//3//f/9//3//f/9//3//f/9//3//f/9//3//f/9//3//f/9//3//f/9//3//fxBCUkr/f/9//3//f/9//3//f/9//3//f/9/ay3oHP9//3++dxFC+F7/f/9//3//f/9//3//f/9//3//f/9//3//f/9//3//f/9//3//f/9//3//f/9//3//f/9//3//f/9//3//f/9//3//f/9//3//f/9//3//fzFGSinee/9//3//f/9//3//f/9//3//f/9//3//f845GGP/f/9//3//f/9//3//f/9//3//f/9//3//f/9//3//f/9//3//f/9//3//f/9//3//f/9//3//f/9//3//f/9//3//f/9//3//f/9//3//f/9//3//f/9//3//f/9//3//f/9//3//f/9//3//f/9//3/OOZRS/3//f/9//3//f/9//3//f/9//3//f6YUCSH/f/9/c07XWv9//3//f/9//3//f/9//3//f/9//3//f/9//3//f/9//3//f/9//3//f/9//3//f/9//3//f/9//3//f/9//3//f/9//3//f/9//3//f/9//3+tNcYY/3//f/9//3//f/9//3//f/9//3//f/9//3+tNTln/3//f/9//3//f/9//3//f/9//3//f/9//3//f/9//3//f/9//3//f/9//3//f/9//3//f/9//3//f/9//3//f/9//3//f/9//3//f/9//3//f/9//3//f/9//3//f/9//3//f/9//3//f/9//3//f/9/7z33Xv9//3//f/9//3//f/9//3//f/9//39TSikle29TSvde/3//f/9//3//f/9//3//f/9//3//f/9//3//f/9//3//f/9//3//f/9//3//f/9//3//f/9//3//f/9//3//f/9//3//f/9//3//f/9//3//f/9/CCH3Xv9//3//f/9//3//f/9//3//f/9//3//f713zjnee/9//3//f/9//3//f/9//3//f/9//3//f/9//3//f/9//3//f/9//3//f/9//3//f/9//3//f/9//3//f/9//3//f/9//3//f/9//3//f/9//3//f/9//3//f/9//3//f/9//3//f/9//3//f/9//3/ee845GGP/f/9//3//f/9//3//f/9//3//f/9/tVYRQjFGdE7/f/9//3//f/9//3//f/9//3//f/9//3//f/9//3//f/9//3//f/9//3//f/9//3//f/9//3//f/9//3//f/9//3//f/9//3//f/9//3//f/9//385Zwgh/3//f/9//3//f/9//3//f/9//3//f/9//39aa+89/3//f/9//3//f/9//3//f/9//3//f/9//3//f/9//3//f/9//3//f/9//3//f/9//3//f/9//3//f/9//3//f/9//3//f/9//3//f/9//3//f/9//3//f/9//3//f/9//3//f/9//3//f/9//3//f/9/vXeMMTln/3//f/9//3//f/9//3//f/9//3//fzJGWmvee/9//3//f/9//3//f/9//3//f/9//3//f/9//3//f/9//3//f/9//3//f/9//3//f/9//3//f/9//3//f/9//3//f/9//3//f/9//3//f/9//3//f/9/rTWMMf9//3//f/9//3//f/9//3//f/9//3//f/9/GGOUUv9//3//f/9//3//f/9//3//f/9//3//f/9//3//f/9//3//f/9//3//f/9//3//f/9//3//f/9//3//f/9//3//f/9//3//f/9//3//f/9//3//f/9//3//f/9//3//f/9//3//f/9//3//f/9//3//f957ay1aa/9//3//f/9//3//f/9//3//f/9/vXcQQt57/3//f/9//3//f/9//3//f/9//3//f/9//3//f/9//3//f/9//3//f/9//3//f/9//3//f/9//3//f/9//3//f/9//3//f/9//3//f/9//3//f/9//3//f2strTX/f/9//3//f/9//3//f/9//3//f/9//3//fzFGvXf/f/9//3//f/9//3//f/9//3//f/9//3//f/9//3//f/9//3//f/9//3//f/9//3//f/9//3//f/9//3//f/9//3//f/9//3//f/9//3//f/9//3//f/9//3//f/9//3//f/9//3//f/9//3//f/9//3+cc0opnHP/f/9//3//f/9//3//f/9//3//f9daUkr/f/9//3//f/9//3//f/9//3//f/9//3//f/9//3//f/9//3//f/9//3//f/9//3//f/9//3//f/9//3//f/9//3//f/9//3//f/9//3//f/9//3//f/9//39KKc45/3//f/9//3//f/9//3//f/9//3//f/9//3/OOf9//3//f/9//3//f/9//3//f/9//3//f/9//3//f/9//3//f/9//3//f/9//3//f/9//3//f/9//3//f/9//3//f/9//3//f/9//3//f/9//3//f/9//3//f/9//3//f/9//3//f/9//3//f/9//3//f/9/nHMIIf9//3//f/9//3//f/9//3//f/9//39TSnNO/3//f/9//3//f/9//3//f/9//3//f/9//3//f/9//3//f/9//3//f/9//3//f/9//3//f/9//3//f/9//3//f/9//3//f/9//3//f/9//3//f/9//3//f957rTUQQv9//3//f/9//3//f/9//3//f/9//3//f3NOUkr/f/9//3//f/9//3//f/9//3//f/9//3//f/9//3//f/9//3//f/9//3//f/9//3//f/9//3//f/9//3//f/9//3//f/9//3//f/9//3//f/9//3//f/9//3//f/9//3//f/9//3//f/9//3//f/9//3//f3tvKSX/f/9//3//f/9//3//f/9//3//f9977z29d/9//3//f/9//3//f/9//3//f/9//3//f/9//3//f/9//3//f/9//3//f/9//3//f/9//3//f/9//3//f/9//3//f/9//3//f/9//3//f/9//3//f/9//3/ee845c07/f/9//3//f/9//3//f/9//3//f/9/3nvvPVpr/3//f/9//3//f/9//3//f/9//3//f/9//3//f/9//3//f/9//3//f/9//3//f/9//3//f/9//3//f/9//3//f/9//3//f/9//3//f/9//3//f/9//3//f/9//3//f/9//3//f/9//3//f/9//3//f/9//39aaykl/3//f/9//3//f/9//3//f/9//3/WWpRS/3//f/9//3//f/9//3//f/9//3//f/9//3//f/9//3//f/9//3//f/9//3//f/9//3//f/9//3//f/9//3//f/9//3//f/9//3//f/9//3//f/9//3//f/9/vXfOOXNO/3//f/9//3//f/9//3//f/9//3//f1prrTX/f/9//3//f/9//3//f/9//3//f/9//3//f/9//3//f/9//3//f/9//3//f/9//3//f/9//3//f/9//3//f/9//3//f/9//3//f/9//3//f/9//3//f/9//3//f/9//3//f/9//3//f/9//3//f/9//3//f/9/e28IId57/3//f/9//3//f/9//3//f/9/MUacc/9//3//f/9//3//f/9//3//f/9//3//f/9//3//f/9//3//f/9//3//f/9//3//f/9//3//f/9//3//f/9//3//f/9//3//f/9//3//f/9//3//f/9//3//f713jDH3Xv9//3//f/9//3//f/9//3//f/9/3nvvPb13/3//f/9//3//f/9//3//f/9//3//f/9//3//f/9//3//f/9//3//f/9//3//f/9//3//f/9//3//f/9//3//f/9//3//f/9//3//f/9//3//f/9//3//f/9//3//f/9//3//f/9//3//f/9//3//f/9//3//f3tvKSXee/9//3//f/9//3//f/9//39aa1JK/3//f/9//3//f/9//3//f/9//3//f/9//3//f/9//3//f/9//3//f/9//3//f/9//3//f/9//3//f/9//3//f/9//3//f/9//3//f/9//3//f/9//3//f/9//38YY2stGGPee/9//3//f/9//3//f/9//3//f5RSEEL/f/9//3//f/9//3//f/9//3//f/9//3//f/9//3//f/9//3//f/9//3//f/9//3//f/9//3//f/9//3//f/9//3//f/9//3//f/9//3//f/9//3//f/9//3//f/9//3//f/9//3//f/9//3//f/9//3//f/9//3+cc0ope2//f/9//3//f/9//3//f/9/jDE5Z/9//3//f/9//3//f/9//3//f/9//3//f/9//3//f/9//3//f/9//3//f/9//3//f/9//3//f/9//3//f/9//3//f/9//3//f/9//3//f/9//3//f/9//3//f/9/tVYIIZxz/3//f/9//3//f/9//3//f/9//3+MMRhj/3//f/9//3//f/9//3//f/9//3//f/9//3//f/9//3//f/9//3//f/9//3//f/9//3//f/9//3//f/9//3//f/9//3//f/9//3//f/9//3//f/9//3//f/9//3//f/9//3//f/9//3//f/9//3//f/9//3//f/9/3nuMMVpr/3//f/9//3//f/9/3nsYY+893nv/f/9//3//f/9//3//f/9//3//f/9//3//f/9//3//f/9//3//f/9//3//f/9//3//f/9//3//f/9//3//f/9//3//f/9//3//f/9//3//f/9//3//f/9//3//f+89Ywz/f/9//3//f/9//3//f/9//3//f7VWlFLee/9//3//f/9//3//f/9//3//f/9//3//f/9//3//f/9//3//f/9//3//f/9//3//f/9//3//f/9//3//f/9//3//f/9//3//f/9//3//f/9//3//f/9//3//f/9//3//f/9//3//f/9//3//f/9//3//f/9//3//f957zjk5Z/9//3//f/9//3//f/9/8D2dc/9//3//f/9//3//f/9//3//f/9//3//f/9//3//f/9//3//f/9//3//f/9//3//f/9//3//f/9//3//f/9//3//f/9//3//f/9//3//f/9//3//f/9//3//f/9//38IIXNO/3//f/9//3//f/9//3//f/9/vXfOOf9//3//f/9//3//f/9//3//f/9//3//f/9//3//f/9//3//f/9//3//f/9//3//f/9//3//f/9//3//f/9//3//f/9//3//f/9//3//f/9//3//f/9//3//f/9//3//f/9//3//f/9//3//f/9//3//f/9//3//f/9//3//f601OWf/f/9//3//f/9//3/PObZWvnf/f/9//3//f/9//3//f/9//3//f/9//3//f/9//3//f/9//3//f/9//3//f/9//3//f/9//3//f/9//3//f/9//3//f/9//3//f/9//3//f/9//3//f/9//3//f/9/CCF7b/9//3//f/9//3//f/9//3+9d601OWf/f/9//3//f/9//3//f/9//3//f/9//3//f/9//3//f/9//3//f/9//3//f/9//3//f/9//3//f/9//3//f/9//3//f/9//3//f/9//3//f/9//3//f/9//3//f/9//3//f/9//3//f/9//3//f/9//3//f/9//3//f/9//3/vPfde/3//f/9//3//fxln8D29d/9//3//f/9//3//f/9//3//f/9//3//f/9//3//f/9//3//f/9//3//f/9//3//f/9//3//f/9//3//f/9//3//f/9//3//f/9//3//f/9//3//f/9//3//f/9//397b4wxnHP/f/9//3//f/9//3//f/9/lFJSSv9//3//f/9//3//f/9//3//f/9//3//f/9//3//f/9//3//f/9//3//f/9//3//f/9//3//f/9//3//f/9//3//f/9//3//f/9//3//f/9//3//f/9//3//f/9//3//f/9//3//f/9//3//f/9//3//f/9//3//f/9//3//f/9/c073Xv9//3//f/9/3nsQQltr/3//f/9//3//f/9//3//f/9//3//f/9//3//f/9//3//f/9//3//f/9//3//f/9//3//f/9//3//f/9//3//f/9//3//f/9//3//f/9//3//f/9//3//f/9//3//f/9/GGPOOd57/3//f/9//3//f/9//385ZxBC3nv/f/9//3//f/9//3//f/9//3//f/9//3//f/9//3//f/9//3//f/9//3//f/9//3//f/9//3//f/9//3//f/9//3//f/9//3//f/9//3//f/9//3//f/9//3//f/9//3//f/9//3//f/9//3//f/9//3//f/9//3//f/9//3//f957c07/f/9//3++dxFCGWP/f/9//3//f/9//3//f/9//3//f/9//3//f/9//3//f/9//3//f/9//3//f/9//3//f/9//3//f/9//3//f/9//3//f/9//3//f/9//3//f/9//3//f/9//3//f/9//3//f7VWrTX/f/9//3//f/9//3//f/dezjn/f/9//3//f/9//3//f/9//3//f/9//3//f/9//3//f/9//3//f/9//3//f/9//3//f/9//3//f/9//3//f/9//3//f/9//3//f/9//3//f/9//3//f/9//3//f/9//3//f/9//3//f/9//3//f/9//3//f/9//3//f/9//3//f/9//3//fykl/3//f/9/8EFSSv9//3//f/9//3//f/9//3//f/9//3//f/9//3//f/9//3//f/9//3//f/9//3//f/9//3//f/9//3//f/9//3//f/9//3//f/9//3//f/9//3//f/9//3//f/9//3//f/9//38QQlJK/3//f/9//3//f/9/917vPb13/3//f/9//3//f/9//3//f/9//3//f/9//3//f/9//3//f/9//3//f/9//3//f/9//3//f/9//3//f/9//3//f/9//3//f/9//3//f/9//3//f/9//3//f/9//3//f/9//3//f/9//3//f/9//3//f/9//3//f/9//3//f/9//3//f/9//3+MMZRSvXcQQnNO/3//f/9//3//f/9//3//f/9//3//f/9//3//f/9//3//f/9//3//f/9//3//f/9//3//f/9//3//f/9//3//f/9//3//f/9//3//f/9//3//f/9//3//f/9//3//f/9//3//f/9/5xycc/9//3//f/9//397bxBCvXf/f/9//3//f/9//3//f/9//3//f/9//3//f/9//3//f/9//3//f/9//3//f/9//3//f/9//3//f/9//3//f/9//3//f/9//3//f/9//3//f/9//3//f/9//3//f/9//3//f/9//3//f/9//3//f/9//3//f/9//3//f/9//3//f/9//3//f/9/OWetNVJKMUb/f/9//3//f/9//3//f/9//3//f/9//3//f/9//3//f/9//3//f/9//3//f/9//3//f/9//3//f/9//3//f/9//3//f/9//3//f/9//3//f/9//3//f/9//3//f/9//3//f/9//3//f0st/3//f/9//3//f713zjl7b/9//3//f/9//3//f/9//3//f/9//3//f/9//3//f/9//3//f/9//3//f/9//3//f/9//3//f/9//3//f/9//3//f/9//3//f/9//3//f/9//3//f/9//3//f/9//3//f/9//3//f/9//3//f/9//3//f/9//3//f/9//3//f/9//3//f/9//3//f/9/e297b/9//3//f/9//3//f/9//3//f/9//3//f/9//3//f/9//3//f/9//3//f/9//3//f/9//3//f/9//3//f/9//3//f/9//3//f/9//3//f/9//3//f/9//3//f/9//3//f/9//3//f/9/vndsLXxv/3//f/9/e2/OOVpr/3//f/9//3//f/9//3//f/9//3//f/9//3//f/9//3//f/9//3//f/9//3//f/9//3//f/9//3//f/9//3//f/9//3//f/9//3//f/9//3//f/9//3//f/9//3//f/9//3//f/9//3//f/9//3//f/9//3//f/9//3//f/9//3//f/9//3//f/9//3//f/9//3//f/9//3//f/9//3//f/9//3//f/9//3//f/9//3//f/9//3//f/9//3//f/9//3//f/9//3//f/9//3//f/9//3//f/9//3//f/9//3//f/9//3//f/9//3//f/9//3//f/9//3//fxhjjDG+d/9/33vee601OWf/f/9//3//f/9//3//f/9//3//f/9//3//f/9//3//f/9//3//f/9//3//f/9//3//f/9//3//f/9//3//f/9//3//f/9//3//f/9//3//f/9//3//f/9//3//f/9//3//f/9//3//f/9//3//f/9//3//f/9//3//f/9//3//f/9//3//f/9//3//f/9//3//f/9//3//f/9//3//f/9//3//f/9//3//f/9//3//f/9//3//f/9//3//f/9//3//f/9//3//f/9//3//f/9//3//f/9//3//f/9//3//f/9//3//f/9//3//f/9//3//f/9//3//f/9//3+2Vo0x/3//f5RSEUa9d/9//3//f/9//3//f/9//3//f/9//3//f/9//3//f/9//3//f/9//3//f/9//3//f/9//3//f/9//3//f/9//3//f/9//3//f/9//3//f/9//3//f/9//3//f/9//3//f/9//3//f/9//3//f/9//3//f/9//3//f/9//3//f/9//3//f/9//3//f/9//3//f/9//3//f/9//3//f/9//3//f/9//3//f/9//3//f/9//3//f/9//3//f/9//3//f/9//3//f/9//3//f/9//3//f/9//3//f/9//3//f/9//3//f/9//3//f/9//3//f/9//3//f/9//3//f/9/WmfPOZVW7z10Tv9//3//f/9//3//f/9//3//f/9//3//f/9//3//f/9//3//f/9//3//f/9//3//f/9//3//f/9//3//f/9//3//f/9//3//f/9//3//f/9//3//f/9//3//f/9//3//f/9//3//f/9//3//f/9//3//f/9//3//f/9//3//f/9//3//f/9//3//f/9//3//f/9//3//f/9//3//f/9//3//f/9//3//f/9//3//f/9//3//f/9//3//f/9//3//f/9//3//f/9//3//f/9//3//f/9//3//f/9//3//f/9//3//f/9//3//f/9//3//f/9//3//f/9//3//f/9//3//f/9/e28YY/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0YAAAAUAAAACAAAAEdESUMDAAAAIgAAAAwAAAD/////IgAAAAwAAAD/////JQAAAAwAAAANAACAKAAAAAwAAAAEAAAAIgAAAAwAAAD/////IgAAAAwAAAD+////JwAAABgAAAAEAAAAAAAAAP///wAAAAAAJQAAAAwAAAAEAAAATAAAAGQAAAAAAAAAcgAAAH8BAAC6AAAAAAAAAHIAAACAAQAASQAAACEA8AAAAAAAAAAAAAAAgD8AAAAAAAAAAAAAgD8AAAAAAAAAAAAAAAAAAAAAAAAAAAAAAAAAAAAAAAAAACUAAAAMAAAAAAAAgCgAAAAMAAAABAAAACcAAAAYAAAABAAAAAAAAAD///8AAAAAACUAAAAMAAAABAAAAEwAAABkAAAAFQAAAHIAAABqAQAAhgAAABUAAAByAAAAVgEAABUAAAAhAPAAAAAAAAAAAAAAAIA/AAAAAAAAAAAAAIA/AAAAAAAAAAAAAAAAAAAAAAAAAAAAAAAAAAAAAAAAAAAlAAAADAAAAAAAAIAoAAAADAAAAAQAAAAlAAAADAAAAAEAAAAYAAAADAAAAAAAAAASAAAADAAAAAEAAAAeAAAAGAAAABUAAAByAAAAawEAAIcAAAAlAAAADAAAAAEAAABUAAAAoAAAABYAAAByAAAAiwAAAIYAAAABAAAAAMCAQY7jgEEWAAAAcgAAAA4AAABMAAAAAAAAAAAAAAAAAAAA//////////9oAAAASABlAHIAbgBhAG4AZABvACAATABlAHMAbQBlAAsAAAAIAAAABgAAAAkAAAAIAAAACQAAAAkAAAAJAAAABAAAAAgAAAAIAAAABwAAAA4AAAAIAAAASwAAAEAAAAAwAAAABQAAACAAAAABAAAAAQAAABAAAAAAAAAAAAAAAIABAADAAAAAAAAAAAAAAACAAQAAwAAAACUAAAAMAAAAAgAAACcAAAAYAAAABAAAAAAAAAD///8AAAAAACUAAAAMAAAABAAAAEwAAABkAAAAFQAAAIwAAABqAQAAoAAAABUAAACMAAAAVgEAABUAAAAhAPAAAAAAAAAAAAAAAIA/AAAAAAAAAAAAAIA/AAAAAAAAAAAAAAAAAAAAAAAAAAAAAAAAAAAAAAAAAAAlAAAADAAAAAAAAIAoAAAADAAAAAQAAAAlAAAADAAAAAEAAAAYAAAADAAAAAAAAAASAAAADAAAAAEAAAAeAAAAGAAAABUAAACMAAAAawEAAKEAAAAlAAAADAAAAAEAAABUAAAArAAAABYAAACMAAAAfQAAAKAAAAABAAAAAMCAQY7jgEEWAAAAjAAAABAAAABMAAAAAAAAAAAAAAAAAAAA//////////9sAAAARABpAHIAZQBjAHQAbwByACAAVABpAHQAdQBsAGEAcgALAAAABAAAAAYAAAAIAAAABwAAAAUAAAAJAAAABgAAAAQAAAAIAAAABAAAAAUAAAAJAAAABAAAAAgAAAAGAAAASwAAAEAAAAAwAAAABQAAACAAAAABAAAAAQAAABAAAAAAAAAAAAAAAIABAADAAAAAAAAAAAAAAACAAQAAwAAAACUAAAAMAAAAAgAAACcAAAAYAAAABAAAAAAAAAD///8AAAAAACUAAAAMAAAABAAAAEwAAABkAAAAFQAAAKYAAABCAQAAugAAABUAAACmAAAALgEAABUAAAAhAPAAAAAAAAAAAAAAAIA/AAAAAAAAAAAAAIA/AAAAAAAAAAAAAAAAAAAAAAAAAAAAAAAAAAAAAAAAAAAlAAAADAAAAAAAAIAoAAAADAAAAAQAAAAlAAAADAAAAAEAAAAYAAAADAAAAAAAAAASAAAADAAAAAEAAAAWAAAADAAAAAAAAABUAAAAGAEAABYAAACmAAAAQQEAALoAAAABAAAAAMCAQY7jgEEWAAAApgAAACIAAABMAAAABAAAABUAAACmAAAAQwEAALsAAACQAAAARgBpAHIAbQBhAGQAbwAgAHAAbwByADoAIABIAEUAUgBOAEEATgBEAE8AIABMAEUAUwBNAEUAIABSAE8ATQBFAFIATwAIAAAABAAAAAYAAAAOAAAACAAAAAkAAAAJAAAABAAAAAkAAAAJAAAABgAAAAMAAAAEAAAACwAAAAgAAAAKAAAADAAAAAoAAAAMAAAACwAAAAwAAAAEAAAACAAAAAgAAAAJAAAADgAAAAgAAAAEAAAACgAAAAwAAAAOAAAACAAAAAoAAAAMAAAAFgAAAAwAAAAAAAAAJQAAAAwAAAACAAAADgAAABQAAAAAAAAAEAAAABQAAAA=</Object>
  <Object Id="idInvalidSigLnImg">AQAAAGwAAAAAAAAAAAAAAH8BAAC/AAAAAAAAAAAAAAAkGAAAFgwAACBFTUYAAAEArKkAANIAAAAFAAAAAAAAAAAAAAAAAAAAgAcAADgEAAA1AQAArgAAAAAAAAAAAAAAAAAAAAi3BACwpwIACgAAABAAAAAAAAAAAAAAAEsAAAAQAAAAAAAAAAUAAAAeAAAAGAAAAAAAAAAAAAAAgAEAAMAAAAAnAAAAGAAAAAEAAAAAAAAAAAAAAAAAAAAlAAAADAAAAAEAAABMAAAAZAAAAAAAAAAAAAAAfwEAAL8AAAAAAAAAAAAAAIABAADAAAAAIQDwAAAAAAAAAAAAAACAPwAAAAAAAAAAAACAPwAAAAAAAAAAAAAAAAAAAAAAAAAAAAAAAAAAAAAAAAAAJQAAAAwAAAAAAACAKAAAAAwAAAABAAAAJwAAABgAAAABAAAAAAAAAP///wAAAAAAJQAAAAwAAAABAAAATAAAAGQAAAAAAAAAAAAAAH8BAAC/AAAAAAAAAAAAAACAAQAAwAAAACEA8AAAAAAAAAAAAAAAgD8AAAAAAAAAAAAAgD8AAAAAAAAAAAAAAAAAAAAAAAAAAAAAAAAAAAAAAAAAACUAAAAMAAAAAAAAgCgAAAAMAAAAAQAAACcAAAAYAAAAAQAAAAAAAADw8PAAAAAAACUAAAAMAAAAAQAAAEwAAABkAAAAAAAAAAAAAAB/AQAAvwAAAAAAAAAAAAAAgAEAAMAAAAAhAPAAAAAAAAAAAAAAAIA/AAAAAAAAAAAAAIA/AAAAAAAAAAAAAAAAAAAAAAAAAAAAAAAAAAAAAAAAAAAlAAAADAAAAAAAAIAoAAAADAAAAAEAAAAnAAAAGAAAAAEAAAAAAAAA8PDwAAAAAAAlAAAADAAAAAEAAABMAAAAZAAAAAAAAAAAAAAAfwEAAL8AAAAAAAAAAAAAAIABAADAAAAAIQDwAAAAAAAAAAAAAACAPwAAAAAAAAAAAACAPwAAAAAAAAAAAAAAAAAAAAAAAAAAAAAAAAAAAAAAAAAAJQAAAAwAAAAAAACAKAAAAAwAAAABAAAAJwAAABgAAAABAAAAAAAAAPDw8AAAAAAAJQAAAAwAAAABAAAATAAAAGQAAAAAAAAAAAAAAH8BAAC/AAAAAAAAAAAAAACAAQAAwAAAACEA8AAAAAAAAAAAAAAAgD8AAAAAAAAAAAAAgD8AAAAAAAAAAAAAAAAAAAAAAAAAAAAAAAAAAAAAAAAAACUAAAAMAAAAAAAAgCgAAAAMAAAAAQAAACcAAAAYAAAAAQAAAAAAAADw8PAAAAAAACUAAAAMAAAAAQAAAEwAAABkAAAAAAAAAAAAAAB/AQAAvwAAAAAAAAAAAAAAgAEAAMAAAAAhAPAAAAAAAAAAAAAAAIA/AAAAAAAAAAAAAIA/AAAAAAAAAAAAAAAAAAAAAAAAAAAAAAAAAAAAAAAAAAAlAAAADAAAAAAAAIAoAAAADAAAAAEAAAAnAAAAGAAAAAEAAAAAAAAA////AAAAAAAlAAAADAAAAAEAAABMAAAAZAAAAAAAAAAAAAAAfwEAAL8AAAAAAAAAAAAAAIABAADAAAAAIQDwAAAAAAAAAAAAAACAPwAAAAAAAAAAAACAPwAAAAAAAAAAAAAAAAAAAAAAAAAAAAAAAAAAAAAAAAAAJQAAAAwAAAAAAACAKAAAAAwAAAABAAAAJwAAABgAAAABAAAAAAAAAP///wAAAAAAJQAAAAwAAAABAAAATAAAAGQAAAAAAAAAAAAAAH8BAAC/AAAAAAAAAAAAAACAAQAAwAAAACEA8AAAAAAAAAAAAAAAgD8AAAAAAAAAAAAAgD8AAAAAAAAAAAAAAAAAAAAAAAAAAAAAAAAAAAAAAAAAACUAAAAMAAAAAAAAgCgAAAAMAAAAAQAAACcAAAAYAAAAAQAAAAAAAAD///8AAAAAACUAAAAMAAAAAQAAAEwAAABkAAAAAAAAAAUAAAB/AQAAHAAAAAAAAAAFAAAAgAEAABgAAAAhAPAAAAAAAAAAAAAAAIA/AAAAAAAAAAAAAIA/AAAAAAAAAAAAAAAAAAAAAAAAAAAAAAAAAAAAAAAAAAAlAAAADAAAAAAAAIAoAAAADAAAAAEAAAAnAAAAGAAAAAEAAAAAAAAA////AAAAAAAlAAAADAAAAAEAAABMAAAAZAAAABUAAAAFAAAALAAAABwAAAAVAAAABQAAABgAAAAYAAAAIQDwAAAAAAAAAAAAAACAPwAAAAAAAAAAAACAPwAAAAAAAAAAAAAAAAAAAAAAAAAAAAAAAAAAAAAAAAAAJQAAAAwAAAAAAACAKAAAAAwAAAABAAAAFQAAAAwAAAADAAAAcgAAAOAGAAAXAAAABgAAACoAAAAZAAAAFwAAAAYAAAAUAAAAFAAAAAAA/wEAAAAAAAAAAAAAgD8AAAAAAAAAAAAAgD8AAAAAAAAAAP///wAAAAAAbAAAADQAAACgAAAAQAYAABQAAAAUAAAAKAAAABQAAAAUAAAAAQAgAAMAAABABgAAAAAAAAAAAAAAAAAAAAAAAAAA/wAA/wAA/wAAAAAAAAAAAAAAAAAAAAAAAAAAAAAAKywswwsLCzEAAAAAAAAAAAAAAAAAAAAAJCWPmh4fd4AAAAAAAAAAAAAAAAAAAAAAAAAAABMTS1EtLrPBAAAAAAAAAAAAAAAAAAAAAAAAAAA4Ojr/ODo6/yEiIpcGBgYcAAAAAAAAAAAICCEjMjTL2h4fd4AAAAAAAAAAAAAAAAATE0tRNTfW5hMTS1EAAAAAAAAAAAAAAAAAAAAAAAAAADg6Ov+HiIj/SUtL+Tk7O/QoKSm1Ojs7kQAAAAAICCEjMjTL2h4fd4AAAAAAExNLUTU31uYTE0tRAAAAAAAAAAAAAAAAAAAAAAAAAAAAAAAAODo6/729vf/6+vr/kZKS/1RWVvqxsrL/jo6OkQAAAAAICCEjMjTL2iQlj5o1N9bmExNLUQAAAAAAAAAAAAAAAAAAAAAAAAAAAAAAAAAAAAA4Ojr/vb29//r6+v/6+vr/+vr6//r6+v/w8PD1Hh4eHwAAAAAXF1tiOz3t/yQlj5oAAAAAAAAAAAAAAAAAAAAAAAAAAAAAAAAAAAAAAAAAADg6Ov+9vb3/+vr6//r6+v/6+vr/8PDw9VRUVFYAAAAAExNLUTU31uYXF1tiMjTL2h4fd4AAAAAAAAAAAAAAAAAAAAAAAAAAAAAAAAAAAAAAODo6/729vf/6+vr/+vr6//Dw8PVUVFRWAAAAABMTS1E1N9bmExNLUQAAAAAICCEjMjTL2h4fd4AAAAAAAAAAAAAAAAAAAAAAAAAAAAAAAAA4Ojr/vb29//r6+v/w8PD1VFRUVgAAAAATE0tRNTfW5hMTS1EAAAAAAAAAAAAAAAAICCEjMjTL2h4fd4AAAAAAAAAAAAAAAAAAAAAAAAAAADg6Ov+9vb3/+vr6/8DBwfhPT092AAAAAB4fd4ATE0tRAAAAAAAAAAAAAAAAAAAAAAAAAAAICCEjJCWPmgAAAAAAAAAAAAAAAAAAAAAAAAAAODo6/3Fycv9OUFD/ODo6/0NFRf5MTU2CAAAAAAAAAAAGBgYcAAAAAAAAAAAAAAAAAAAAAAAAAAAAAAAAAAAAAAAAAAAAAAAAAAAAAAAAAAA4Ojr/REZG/6anp//l5eX/+vr6/83NzfdUVFRWTE1NgkBBQc4AAAAAAAAAAAAAAAAAAAAAAAAAAAAAAAAAAAAAAAAAAAAAAAAAAAAAGxwcfEBCQvzHyMj/+vr6//r6+v/6+vr/+vr6//Dw8PWgoaH5ODo6/w4PD0IAAAAAAAAAAAAAAAAAAAAAAAAAAAAAAAAAAAAAAAAAAAAAAAA4Ojropqen//r6+v/6+vr/+vr6//r6+v/6+vr/+vr6//r6+v9ub2/8KCkptQAAAAAAAAAAAAAAAAAAAAAAAAAAAAAAAAAAAAAAAAAADg8PQjg6Ov/l5eX/+vr6//r6+v/6+vr/+vr6//r6+v/6+vr/+vr6/7Gysv87PT32AAAAAAAAAAAAAAAAAAAAAAAAAAAAAAAAAAAAAAAAAAASEhJRODo6//r6+v/6+vr/+vr6//r6+v/6+vr/+vr6//r6+v/6+vr/vb29/zg6Ov8AAAAAAAAAAAAAAAAAAAAAAAAAAAAAAAAAAAAAAAAAAAsLCzE4Ojr/1dXV//r6+v/6+vr/+vr6//r6+v/6+vr/+vr6//r6+v+mp6f/PkBA7gAAAAAAAAAAAAAAAAAAAAAAAAAAAAAAAAAAAAAAAAAAAAAAADs9PeuRkpL/+vr6//r6+v/6+vr/+vr6//r6+v/6+vr/+vr6/2NkZP0kJiamAAAAAAAAAAAAAAAAAAAAAAAAAAAAAAAAAAAAAAAAAAAAAAAAFRYWYDg6Ov+mp6f/+vr6//r6+v/6+vr/+vr6//r6+v97fX3/PT8/+QsLCzEAAAAAAAAAAAAAAAAAAAAAAAAAAAAAAAAAAAAAAAAAAAAAAAAAAAAAGBkZbjg6Ov97fX3/sbKy/729vf+mp6f/Y2Rk/T0/P/kODw9CAAAAAAAAAAAAAAAAAAAAAAAAAAAAAAAAAAAAAAAAAAAAAAAAAAAAAAAAAAAAAAAAEhISUTk6Osc+QED5ODo6/0JERPIuMDCxCwsLMQAAAAAAAAAAAAAAAAAAAAAAAAAAAAAAAAAAAAAnAAAAGAAAAAEAAAAAAAAA////AAAAAAAlAAAADAAAAAEAAABMAAAAZAAAAEIAAAAGAAAArgAAABoAAABCAAAABgAAAG0AAAAVAAAAIQDwAAAAAAAAAAAAAACAPwAAAAAAAAAAAACAPwAAAAAAAAAAAAAAAAAAAAAAAAAAAAAAAAAAAAAAAAAAJQAAAAwAAAAAAACAKAAAAAwAAAABAAAAUgAAAHABAAABAAAA8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P8AAAASAAAADAAAAAEAAAAeAAAAGAAAAEIAAAAGAAAArwAAABsAAAAlAAAADAAAAAEAAABUAAAAqAAAAEMAAAAGAAAArQAAABoAAAABAAAAAMCAQY7jgEFDAAAABgAAAA8AAABMAAAAAAAAAAAAAAAAAAAA//////////9sAAAARgBpAHIAbQBhACAAbgBvACAAdgDhAGwAaQBkAGEAAAAIAAAABAAAAAYAAAAOAAAACAAAAAQAAAAJAAAACQAAAAQAAAAIAAAACAAAAAQAAAAEAAAACQAAAAgAAABLAAAAQAAAADAAAAAFAAAAIAAAAAEAAAABAAAAEAAAAAAAAAAAAAAAgAEAAMAAAAAAAAAAAAAAAIABAADA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IgAAAAAAAABJAAAAIQDwAAAAAAAAAAAAAACAPwAAAAAAAAAAAACAPwAAAAAAAAAAAAAAAAAAAAAAAAAAAAAAAAAAAAAAAAAAJQAAAAwAAAAAAACAKAAAAAwAAAADAAAAJwAAABgAAAADAAAAAAAAAAAAAAAAAAAAJQAAAAwAAAADAAAATAAAAGQAAAAAAAAAAAAAAP//////////AAAAACIAAACAAQAAAAAAACEA8AAAAAAAAAAAAAAAgD8AAAAAAAAAAAAAgD8AAAAAAAAAAAAAAAAAAAAAAAAAAAAAAAAAAAAAAAAAACUAAAAMAAAAAAAAgCgAAAAMAAAAAwAAACcAAAAYAAAAAwAAAAAAAAAAAAAAAAAAACUAAAAMAAAAAwAAAEwAAABkAAAAAAAAAAAAAAD//////////4ABAAAiAAAAAAAAAEkAAAAhAPAAAAAAAAAAAAAAAIA/AAAAAAAAAAAAAIA/AAAAAAAAAAAAAAAAAAAAAAAAAAAAAAAAAAAAAAAAAAAlAAAADAAAAAAAAIAoAAAADAAAAAMAAAAnAAAAGAAAAAMAAAAAAAAAAAAAAAAAAAAlAAAADAAAAAMAAABMAAAAZAAAAAAAAABrAAAAfwEAAGwAAAAAAAAAawAAAIABAAACAAAAIQDwAAAAAAAAAAAAAACAPwAAAAAAAAAAAACAPwAAAAAAAAAAAAAAAAAAAAAAAAAAAAAAAAAAAAAAAAAAJQAAAAwAAAAAAACAKAAAAAwAAAADAAAAJwAAABgAAAADAAAAAAAAAP///wAAAAAAJQAAAAwAAAADAAAATAAAAGQAAAAAAAAAIgAAAH8BAABqAAAAAAAAACIAAACAAQAASQAAACEA8AAAAAAAAAAAAAAAgD8AAAAAAAAAAAAAgD8AAAAAAAAAAAAAAAAAAAAAAAAAAAAAAAAAAAAAAAAAACUAAAAMAAAAAAAAgCgAAAAMAAAAAwAAACcAAAAYAAAAAwAAAAAAAAD///8AAAAAACUAAAAMAAAAAwAAAEwAAABkAAAADgAAAEcAAAAkAAAAagAAAA4AAABH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wAAAEcAAAAjAAAAagAAAAEAAAAAwIBBjuOAQQ8AAABrAAAAAQAAAEwAAAAEAAAADgAAAEcAAAAlAAAAawAAAFAAAABYAAAAFQAAABYAAAAMAAAAAAAAACUAAAAMAAAAAgAAACcAAAAYAAAABAAAAAAAAAD///8AAAAAACUAAAAMAAAABAAAAEwAAABkAAAAOgAAACcAAABxAQAAagAAADoAAAAnAAAAOAEAAEQAAAAhAPAAAAAAAAAAAAAAAIA/AAAAAAAAAAAAAIA/AAAAAAAAAAAAAAAAAAAAAAAAAAAAAAAAAAAAAAAAAAAlAAAADAAAAAAAAIAoAAAADAAAAAQAAAAnAAAAGAAAAAQAAAAAAAAA////AAAAAAAlAAAADAAAAAQAAABMAAAAZAAAADoAAAAnAAAAcQEAAGUAAAA6AAAAJwAAADgBAAA/AAAAIQDwAAAAAAAAAAAAAACAPwAAAAAAAAAAAACAPwAAAAAAAAAAAAAAAAAAAAAAAAAAAAAAAAAAAAAAAAAAJQAAAAwAAAAAAACAKAAAAAwAAAAEAAAAJwAAABgAAAAEAAAAAAAAAP///wAAAAAAJQAAAAwAAAAEAAAATAAAAGQAAAA6AAAAJwAAAHEBAABlAAAAOgAAACcAAAA4AQAAPwAAACEA8AAAAAAAAAAAAAAAgD8AAAAAAAAAAAAAgD8AAAAAAAAAAAAAAAAAAAAAAAAAAAAAAAAAAAAAAAAAACUAAAAMAAAAAAAAgCgAAAAMAAAABAAAACEAAAAIAAAAYgAAAAwAAAABAAAASwAAABAAAAAAAAAABQAAACEAAAAIAAAAHgAAABgAAAAAAAAAAAAAAIABAADAAAAAHAAAAAgAAAAhAAAACAAAACEAAAAIAAAAcwAAAAwAAAAAAAAAHAAAAAgAAAAlAAAADAAAAAAAAIAlAAAADAAAAAcAAIAlAAAADAAAAA4AAIAZAAAADAAAAP///wAYAAAADAAAAAAAAAASAAAADAAAAAIAAAATAAAADAAAAAEAAAAUAAAADAAAAA0AAAAVAAAADAAAAAEAAAAWAAAADAAAAAAAAAANAAAAEAAAAAAAAAAAAAAAOgAAAAwAAAAKAAAAGwAAABAAAAAAAAAAAAAAACMAAAAgAAAAqaorPwAAAAAAAAAAA6osPwAAaEIAABxCJAAAACQAAACpqis/AAAAAAAAAAADqiw/AABoQgAAHEIEAAAAcwAAAAwAAAAAAAAADQAAABAAAAA6AAAAJwAAAFIAAABwAQAABAAAABQAAAAJAAAAAAAAAAAAAAC8AgAAAAAAAAc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RgAAACgAAAAcAAAAR0RJQwIAAAAAAAAAAAAAAGEAAABcAAAAAAAAACEAAAAIAAAAYgAAAAwAAAABAAAAFQAAAAwAAAAEAAAAFQAAAAwAAAAEAAAAUQAAAGyFAAA6AAAAJwAAAHkAAABjAAAAAAAAAAAAAAAAAAAAAAAAAIYAAAB/AAAAUAAAACgAAAB4AAAA9IQAAAAAAAAgAMwAYAAAAFsAAAAoAAAAhgAAAH8AAAABABAAAAAAAAAAAAAAAAAAAAAAAAAAAAAAAAAA/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ee/9//3//f/9//3//f/9//3//f/9//3//f/9//3//f/9//3//f/9//3//f/9//3//f/9//3//f/9//3//f/9//3//f/9//3//f/9//3//f/9//3//f/9//3//f/9//3//f/9//3//f/9//3//f/9//3//f/9//3//f/9//3//f/9//3//f/9//3//f/9//3//f/9//3//f/9//3//f/9//3//f/9//3//f/9//3//f/9//3//f/9//3//f/9//3//f/9//3//f/9//3//f/9//3//f/9//3//f/9//3//f/9//3//f/9//3//f/9//3//f/9//3//f/9//3//f/9//3/ee/9/vnfXWugc8D0RQpRS/3//f/9//3//f/9//3//f/9//3//f/9//3//f/9//3//f/9//3//f/9//3//f/9//3//f/9//3//f/9//3//f/9//3//f/9//3//f/9//3//f/9//3//f/9//3//f/9//3//f/9//3//f/9//3//f/9//3//f/9//3//f/9//3//f/9//3//f/9//3//f/9//3//f/9//3//f/9//3//f/9//3//f/9//3//f/9//3//f/9//3//f/9//3//f/9//3//f/9//3//f/9//3//f/9//3//f/9//3//f/9//3//f/9//3//f/9//3//f/9//3//f/9//3//f957917YWlxr+WJba3xvlVIIIf9//3//f/9//3//f/9//3//f/9//3//f/9//3//f/9//3//f/9//3//f/9//3//f/9//3//f/9//3//f/9//3//f/9//3//f/9//3//f/9//3//f/9//3//f/9//3//f/9//3//f/9//3//f/9//3//f/9//3//f/9//3//f/9//3//f/9//3//f/9//3//f/9//3//f/9//3//f/9//3//f/9//3//f/9//3//f/9//3//f/9//3//f/9//3//f/9//3//f/9//3//f/9//3//f/9//3//f/9//3//f/9//3//f/9//3//f/9//3//f/9//3//f5xzc04QQntv/3//f/9//3//f1NKtVb/f/9//3//f/9//3//f/9//3//f/9//3//f/9//3//f/9//3//f/9//3//f/9//3//f/9//3//f/9//3//f/9//3//f/9//3//f/9//3//f/9//3//f/9//3//f/9//3//f/9//3//f/9//3//f/9//3//f/9//3//f/9//3//f/9//3//f/9//3//f/9//3//f/9//3//f/9//3//f/9//3//f/9//3//f/9//3//f/9//3//f/9//3//f/9//3//f/9//3//f/9//3//f/9//3//f/9//3//f/9//3//f/9//3//f/9//3//f/9//3//f5xzUkrOObVW3nv/f/9//3//f/9/33uONXxv/3//f/9//3//f/9//3//f/9//3//f/9//3//f/9//3//f/9//3//f/9//3//f/9//3//f/9//3//f/9//3//f/9//3//f/9//3//f/9//3//f/9//3//f/9//3//f/9//3//f/9//3//f/9//3//f/9//3//f/9//3//f/9//3//f/9//3//f/9//3//f/9//3//f/9//3//f/9//3//f/9//3//f/9//3//f/9//3//f/9//3//f/9//3//f/9//3//f/9//3//f/9//3//f/9//3//f/9//3//f/9//3//f/9//3//f/9//3+9d3NOrTUxRjln/3//f/9//3//f/9//3//f5VSEULfe/9//3//f/9//3//f/9//3//f/9//3//f/9//3//f/9//3//f/9//3//f/9//3//f/9//3//f/9//3//f/9//3//f/9//3//f/9//3//f/9//3//f/9//3//f/9//3//f/9//3//f/9//3//f/9//3//f/9//3//f/9//3//f/9//3//f/9//3//f/9//3//f/9//3//f/9//3//f/9//3//f/9//3//f/9//3//f/9//3//f/9//3//f/9//3//f/9//3//f/9//3//f/9//3//f/9//3//f/9//3//f/9//3//f/9/3nucczFGzjlSSpxz/3//f/9//3//f/9//3//f/9//38RQjJG/3//f/9//3//f/9//3//f/9//3//f/9//3//f/9//3//f/9//3//f/9//3//f/9//3//f/9//3//f/9//3//f/9//3//f/9//3//f/9//3//f/9//3//f/9//3//f/9//3//f/9//3//f/9//3//f/9//3//f/9//3//f/9//3//f/9//3//f/9//3//f/9//3//f/9//3//f/9//3//f/9//3//f/9//3//f/9//3//f/9//3//f/9//3//f/9//3//f/9//3//f/9//3//f/9//3//f/9//3//f/9//3//f/9/nHMQQq011lq9d957/3//f/9//3//f/9//3//f/9//3//f5xzSyk6Z/9//3//f/9//3//f/9//3//f/9//3//f/9//3//f/9//3//f/9//3//f/9//3//f/9//3//f/9//3//f/9//3//f/9//3//f/9//3//f/9//3//f/9//3//f/9//3//f/9//3//f/9//3//f/9//3//f/9//3//f/9//3//f/9//3//f/9//3//f/9//3//f/9//3//f/9//3//f/9//3//f/9//3//f/9//3//f/9//3//f/9//3//f/9//3//f/9//3//f/9//3//f/9//3//f/9//3//f/9//3//f3tv1lrOOc451lree/9//3//f/9//3//f/9//3//f/9//3//f/9//39TTm0t/3//f/9//3//f/9//3//f/9//3//f/9//3//f/9//3//f/9//3//f/9//3//f/9//3//f/9//3//f/9//3//f/9//3//f/9//3//f/9//3//f/9//3//f/9//3//f/9//3//f/9//3//f/9//3//f/9//3//f/9//3//f/9//3//f/9//3//f/9//3//f/9//3//f/9//3//f/9//3//f/9//3//f/9//3//f/9//3//f/9//3//f/9//3//f/9//3//f/9//3//f/9//3//f/9//3//f/9/W2+VUlNKrjVzThhj/3//f/9//3//f/9//3//f/9//3//f/9//3//f/9//3//f3xvjTFaa/9//3//f/9//3//f/9//3//f/9//3//f/9//3//f/9//3//f/9//3//f/9//3//f/9//3//f/9//3//f/9//3//f/9//3//f/9//3//f/9//3//f/9//3//f/9//3//f/9//3//f/9//3//f/9//3//f/9//3//f/9//3//f/9//3//f/9//3//f/9//3//f/9//3//f/9//3//f/9//3//f/9//3//f/9//3//f/9//3//f/9//3//f/9//3//f/9//3//f/9//3//f/9//3//f5xzU0rvPVJKOWd8b957/3//f/9//3//f/9//3//f/9//3//f/9//3//f/9//3//f/9//39SSo0x/3//f/9//3//f/9//3//f/9//3//f/9//3//f/9//3//f/9//3//f/9//3//f/9//3//f/9//3//f/9//3//f/9//3//f/9//3//f/9//3//f/9//3//f/9//3//f/9//3//f/9//3//f/9//3//f/9//3//f/9//3//f/9//3//f/9//3//f/9//3//f/9//3//f/9//3//f/9//3//f/9//3//f/9//3//f/9//3//f/9//3//f/9//3//f/9//3//f/9//3//f/9//3//f/9/MkYyRjpn/3//f/9//3//f/9//3//f/9//3//f/9//3//f/9//3//f/9//3//f/9//3//f713Syk6Z/9/33v/f/9//3//f/9//3//f/9//3//f/9//3//f/9//3//f/9//3//f/9//3//f/9//3//f/9//3//f/9//3//f/9//3//f/9//3//f/9//3//f/9//3//f/9//3//f/9//3//f/9//3//f/9//3//f/9//3//f/9//3//f/9//3//f/9//3//f/9//3//f/9//3//f/9//3//f/9//3//f/9//3//f/9//3//f/9//3//f/9//3//f/9//3//f/9//3//f/9//3//f997e2/POfhe/3//f/9//3//f/9//3//f/9//3//f/9//3//f/9//3//f/9//3//f/9//3//f/9//3+2Vs85/3//f/9//3//f/9//3//f/9//3//f/9//3//f/9//3//f/9//3//f/9//3//f/9//3//f/9//3//f/9//3//f/9//3//f/9//3//f/9//3//f/9//3//f/9//3//f/9//3//f/9//3//f/9//3//f/9//3//f/9//3//f/9//3//f/9//3//f/9//3//f/9//3//f/9//3//f/9//3//f/9//3//f/9//3//f/9//3//f/9//3//f/9//3//f/9//3//f/9//3//f/9//3//f1JKtlb/f/9//3//f/9//3//f/9//3//f/9//3//f/9//3//f/9//3//f/9//3//f/9//3//f/9/zzlba/9//3//f/9//3//f/9//3//f/9//3//f/9//3//f/9//3//f/9//3//f/9//3//f/9//3//f/9//3//f/9//3//f/9//3//f/9//3//f/9//3//f/9//3//f/9//3//f/9//3//f/9//3//f/9//3//f/9//3//f/9//3//f/9//3//f/9//3//f/9//3//f/9//3//f/9//3//f/9//3//f/9//3//f/9//3//f/9//3//f/9//3//f/9//3//f/9//3//f/9//3//f/9//38yRs45/3//f/9//n//f/9//3/+f/9//3//f/9//3//f/9//3//f/9//3//f/9//3//f/9//3+1Vq01/3//f/9//3//f/9//3//f/9//3//f/9//3//f/9//3//f/9//3//f/9//3//f/9//3//f/9//3//f/9//3//f/9//3//f/9//3//f/9//3//f/9//3//f/9//3//f/9//3//f/9//3//f/9//3//f/9//3//f/9//3//f/9//3//f/9//3//f/9//3//f/9//3//f/9//3//f/9//3//f/9//3//f/9//3//f/9//3//f/9//3//f/9//3//f/9//3//f/9//3//f/9//3//f/9/c05rLb13/3//f/9//3//f/9//3//f/9//3//f/9//3//f/9//3//f/9//3//f/9//3//f7137z3WWv9//3//f/9//3//f/9//3//f/9//3//f/9//3//f/9//3//f/9//3//f/9//3//f/9//3//f/9//3//f/9//3//f/9//3//f/9//3//f/9//3//f/9//3//f/9//3//f/9//3//f/9//3//f/9//3//f/9//3//f/9//3//f/9//3//f/9//3//f/9//3//f/9//3//f/9//3//f/9//3//f/9//3//f/9//3//f/9//3//f/9//3//f/9//3//f/9//3//f/9//3//f/9//3//f9ZajDHee957/3//f/9//3//f/9//3//f/9//3//f/9//3//f/9//3//f/9//3//f/9//385Z0ope2//f/9//3//f/9//3//f/9//3//f/9//3//f/9//3//f/9//3//f/9//3//f/9//3//f/9//3//f/9//3//f/9//3//f/9//3//f/9//3//f/9//3//f/9//3//f/9//3//f/9//3//f/9//3//f/9//3//f/9//3+9d/9//3//f/9//3//f/9//3//f/9//3//f/9//3//f/9//3//f/9//3//f/9//3//f/9//3//f/9//3//f/9//3//f/9//3//f/9//3//f/9//3//f/9//3/eewghlFL/f/9//3//f/9//3//f/9//3//f/9//3//f/9//3//f/9//3//f/9//3//f/9/zjlSSv9//3//f/9//3//f/9//3//f/9//3//f/9//3//f/9//3//f/9//3//f/9//3//f/9//3//f/9//3//f/9//3//f/9//3//f/9//3//f/9//3//f/9//3//f/9//3//f/9//3//f/9//3//f/9//3//f/9//397b4wxSin/f/9//3//f/9//3//f/9//3//f/9//3//f/9//3//f/9//3//f/9//3//f/9//3//f/9//3//f/9//3//f/9//3//f/9//3//f/9//3//f/9//3//f/9//3/3Xggh/3//f/9//3//f/9//3//f/9//3//f/9//3//f/9//3//f/9//3//f/9//3/3Xq01/3//f/9//3//f/9//3//f/9//3//f/9//3//f/9//3//f/9//3//f/9//3//f/9//3//f/9//3//f/9//3//f/9//3//f/9//3//f/9//3//f/9//3//f/9//3//f/9//3//f/9//3//f/9//3//f/9//3//f5VSzzmuNQol/3//f/9//3//f/9//3//f/9//3//f/9//3//f/9//3//f/9//3//f/9//3//f/9//3//f/9//3//f/9//3//f/9//3//f/9//3//f/9//3//f/9//3//f/9//39rLWst/3//f/9//3//f/9//3//f/9//3//f/9//3//f/9//3//f/9//3//f/9/7z0QQv9//3//f/9//3//f/9//3//f/9//3//f/9//3//f/9//3//f/9//3//f/9//3//f/9//3//f/9//3//f/9//3//f/9//3//f/9//3//f/9//3//f/9//3//f/9//3//f/9//3//f/9//3//f/9//3//f/9/33t1UrZWjjW3Vv9//3//f/9//3//f/9//3//f/9//3//f/9//3//f/9//3//f/9//3//f/9//3//f/9//3//f/9//3//f/9//3//f/9//3//f/9//3//f/9//3//f/9//3//f/9/WmsIIZRS/3//f/9//3//f/9//3//f/9//3//f/9//3//f/9//3//f/9//3+9dykl917/f/9//3//f/9//3//f/9//3//f/9//3//f/9//3//f/9//3//f/9//3//f/9//3//f/9//3//f/9//3//f/9//3//f/9//3//f/9//3//f/9//3//f/9//3//f/9//3//f/9//3//f/9//3//f/9//3++dzpn/3+vNW0x33v/f/9//3//f/9//3//f/9//3//f/9//3//f/9//3//f/9//3//f/9//3//f/9//3//f/9//3//f/9//3//f/9//3//f/9//3//f/9//3//f/9//3//f/9//3//f/9/GGNKKdZa/3//f/9//3//f/9//3//f/9//3//f/9//3//f/9//3/ff/9/rjV0Tv9//3//f/9//3//f/9//3//f/9//3//f/9//3//f/9//3//f/9//3//f/9//3//f/9//3//f/9//3//f/9//3//f/9//3//f/9//3//f/9//3//f/9//3//f/9//3//f/9//3//f/9//3//f/9//3//fxhj8D3/f7ZWjDHWWv9//3//f/9//3//f/9//3//f/9//3//f/9//3//f/9//3//f/9//3//f/9//3//f/9//3//f/9//3//f/9//3//f/9//3//f/9//3//f/9//3//f/9//3//f/9//3//f/9/rTXGGN57/3//f/9//3//f/9//3//f/9//3//f/9//3//f/9//397b40xfG//f/9//3//f/9//3//f/9//3//f/9//3//f/9//3//f/9//3//f/9//3//f/9//3//f/9//3//f/9//3//f/9//3//f/9//3//f/9//3//f/9//3//f/9//3//f/9//3//f/9//3//f/9//3//f/9/nHPOOf9//39LKY0x/3/fe/9//3//f/9//3//f/9//3//f/9//3//f/9//3//f/9//3//f/9//3//f/9//3//f/9//3//f/9//3//f/9//3//f/9//3//f/9//3//f/9//3//f/9//3//f/9//3//f957rTWtNf9//3//f/9//3//f/9//3//f/9//3//f/9//3//f/9/EELPOf9//3//f/9//3//f/9//3//f/9//3//f/9//3//f/9//3//f/9//3//f/9//3//f/9//3//f/9//3//f/9//3//f/9//3//f/9//3//f/9//3//f/9//3//f/9//3//f/9//3//f/9//3//f/9//3//f845e2//f1trrjW2Vv9//3//f/9//3//f/9//3//f/9//3//f/9//3//f/9//3//f/9//3//f/9//3//f/9//3//f/9//3//f/9//3//f/9//3//f/9//3//f/9//3//f/9//3//f/9//3//f/9//3//f3tvSikxRv9//3//f/9//3//f/9//3//f/9//3//f/9//3+ddyoptlr/f/9//3//f/9//3//f/9//3//f/9//3//f/9//3//f/9//3//f/9//3//f/9//3//f/9//3//f/9//3//f/9//3//f/9//3//f/9//3//f/9//3//f/9//3//f/9//3//f/9//3//f/9//3//f/9/GGPWWv9//3+VUq01fG//f/9//3//f/9//3//f/9//3//f/9//3//f/9//3//f/9//3//f/9//3//f/9//3//f/9//3//f/9//3//f/9//3//f/9//3//f/9//3//f/9//3//f/9//3//f/9//3//f/9//3//f/deKSVzTv9//3//f/9//3//f/9//3//f/9//3//f/9/MkbPOf9//3//f/9//3//f/9//3//f/9//3//f/9//3//f/9//3//f/9//3//f/9//3//f/9//3//f/9//3//f/9//3//f/9//3//f/9//3//f/9//3//f/9//3//f/9//3//f/9//3//f/9//3//f/9//3/de+89/3//f51zrjUxRv9//3//f/9//3//f/9//3//f/9//3//f/9//3//f/9//3//f/9//3//f/9//3//f/9//3//f/9//3//f/9//3//f/9//3//f/9//3//f/9//3//f/9//3//f/9//3//f/9//3//f/9//3//f1prCCGUUt573nv/f/9//3//f/9//3//f/9//3//f845GGP/f/9//3//f/9//3//f/9//3//f/9//3//f/9//3//f/9//3//f/9//3//f/9//3//f/9//3//f/9//3//f/9//3//f/9//3//f/9//3//f/9//3//f/9//3//f/9//3//f/9//3//f/9//3//f/9/+F6dd/9/338xRowx/3//f/9//3//f/9//3//f/9//3//f/9//3//f/9//3//f/9//3//f/9//3//f/9//3//f/9//3//f/9//3//f/9//3//f/9//3//f/9//3//f/9//3//f/9//3//f/9//3//f/9//3//f/9//3//f3NOKSX3Xv9//3//f/9//3//f/9//3//f/9/915rLf9//3//f/9//3//f/9//3//f/9//3//f/9//3//f/9//3//f/9//3//f/9//3//f/9//3//f/9//3//f/9//3//f/9//3//f/9//3//f/9//3//f/9//3//f/9//3//f/9//3//f/9//3//f/9//3//f513/3/ff/9/rTUxRv9//3/ee/9//3//f/9//3//f/9//3//f/9//3//f/9//3//f/9//3//f/9//3//f/9//3//f/9//3//f/9//3//f/9//3//f/9//3//f/9//3//f/9//3//f/9//3//f/9//3//f/9//3//f/9/3nv/fzFGCCH3Xv9//3//f/9//3//f/9//3//fyklUkr/f/9//3//f/9//3//f/9//3//f/9//3//f/9//3//f/9//3//f/9//3//f/9//3//f/9//3//f/9//3//f/9//3//f/9//3//f/9//3//f/9//3//f/9//3//f/9//3//f/9//3//f/9//3//f/9/33v/f/9//3+VUmwt917ee/9/3nv/f/9//3//f/9//3//f/9//3//f/9//3//f/9//3//f/9//3//f/9//3//f/9//3//f/9//3//f/9//3//f/9//3//f/9//3//f/9//3//f/9//3//f/9//3//f/9//3//f/9//3//f/9//3//f601KSV7b/9//3//f/9//3//f/9/OWfOOVpr/3//f/9//3//f/9//3//f/9//3//f/9//3//f/9//3//f/9//3//f/9//3//f/9//3//f/9//3//f/9//3//f/9//3//f/9//3//f/9//3//f/9//3//f/9//3//f/9//3//f/9//3//f/9//3//f/9//3//f957ay1rLf9//3//f/9//3//f/9//3//f/9//3//f/9//3//f/9//3//f/9//3//f/9//3//f/9//3//f/9//3//f/9//3//f/9//3//f/9//3//f/9//3//f/9//3//f/9//3//f/9//3//f/9//3//f/9//3//f/9//3//f+89jDH/f/9/3nv/f/9//3//f7VWKSXee/9//3//f/9//3//f/9//3//f/9//3//f/9//3//f/9//3//f/9//3//f/9//3//f/9//3//f/9//3//f/9//3//f/9//3//f/9//3//f/9//3//f/9//3//f/9//3//f/9//3//f/9//3//f/9//3//f/9//3+UUq41e2//f957/3//f/9//3//f/9//3//f/9//3//f/9//3//f/9//3//f/9//3//f/9//3//f/9//3//f/9//3//f/9//3//f/9//3//f/9//3//f/9//3//f/9//3//f/9//3//f/9//3//f/9//3//f/9//3//f/9//3+9d2stUkree/9//3//f/9//39rLZRS/3//f/9//3//f/9//3//f/9//3//f/9//3//f/9//3//f/9//3//f/9//3//f/9//3//f/9//3//f/9//3//f/9//3//f/9//3//f/9//3//f/9//3//f/9//3//f/9//3//f/9//3//f/9//3//f/9//3//f/9/jDHPOf9//3//f/9//3//f/9//3//f/9//3//f/9//3//f/9//3//f/9//3//f/9//3//f/9//3//f/9//3//f/9//3//f/9//3//f/9//3//f/9//3//f/9//3//f/9//3//f/9//3//f/9//3//f/9//3//f/9//3//f/9//38YYykl917/f/9/33v/f1JKzjnfe/9//3//f/9//3//f/9//3//f/9//3//f/9//3//f/9//3//f/9//3//f/9//3//f/9//3//f/9//3//f/9//3//f/9//3//f/9//3//f/9//3//f/9//3//f/9//3//f/9//3//f/9//3//f/9//3//f/9//3/WWmwt+F7/f/9//3//f/9//3//f/9//3//f/9//3//f/9//3//f/9//3//f/9//3//f/9//3//f/9//3//f/9//3//f/9//3//f/9//3//f/9//3//f/9//3//f/9//3//f/9//3//f/9//3//f/9//3//f/9//3//f/9//3//f/9//3+UUkopGGP/f/9/33utNVNO/3//f/9//3//f/9//3//f/9//3//f/9/e2+UUpRSe2//f/9//3//f/9//3//f/9//3//f/9//3//f/9//3//f/9//3//f/9//3//f/9//3//f/9//3//f/9//3//f/9//3//f/9//3//f/9//3//f/9//3//f957zjnPOf9//3//f/9//3//f/9//3//f/9//3//f/9//3//f/9//3//f/9//3//f/9//3//f/9//3//f/9//3//f/9//3//f/9//3//f/9//3//f/9//3//f/9//3//f/9//3//f/9//3//f/9//3//f/9//3//f/9//3//f/9//3//f/9/vXfvPaYU33v/f5xz6Bx8b99//3//f/9//3//f/9//3//f/9//3/WWsYYjDFKKQgh/3//f/9//3//f/9//3//f/9//3//f/9//3//f/9//3//f/9//3//f/9//3//f/9//3//f/9//3//f/9//3//f/9//3//f/9//3//f/9//3//f/9//3/4Yo0x1lr/f/9//3//f/9//3//f/9//3//f/9//3//f/9//3//f/9//3//f/9//3//f/9//3//f/9//3//f/9//3//f/9//3//f/9//3//f/9//3//f/9//3//f/9//3//f/9//3//f/9//3//f/9//3//f/9//3//f/9//3//f/9//3//f/9/nHOMMWst/38yRq45/3//f/9//3//f/9//3//f/9//3//f+89Sin3Xr13nHNKKZRS/3//f/9//3//f/9//3//f/9//3//f/9//3//f/9//3//f/9//3//f/9//3//f/9//3//f/9//3//f/9//3//f/9//3//f/9//3//f/9//3//f/9/rjWtNd97/3//f/9//3//f/9//3//f/9//3//f/9//3//f/9//3//f/9//3//f/9//3//f/9//3//f/9//3//f/9//3//f/9//3//f/9//3//f/9//3//f/9//3//f/9//3//f/9//3//f/9//3//f/9//3//f/9//3//f/9//3//f/9//3//f/9/vXdLLTJGbC2cc/9//3//f/9//3//f/9/3nv/f5xzrTWMMb13/3//f/9/zjmMMf9//3//f/9//3//f/9//3//f/9//3//f/9//3//f/9//3//f/9//3//f/9//3//f/9//3//f/9//3//f/9//3//f/9//3//f/9//3//f/9//3/4Xq01tlb/f/9//3//f/9//3//f/9//3//f/9//3//f/9//3//f/9//3//f/9//3//f/9//3//f/9//3//f/9//3//f/9//3//f/9//3//f/9//3//f/9//3//f/9//3//f/9//3//f/9//3//f/9//3//f/9//3//f/9//3//f/9//3//f/9//3//f/9/U0oJJUsp3nv/f/9//3//f/9//3//f/9//3+MMYwxvXfee/9//3//f3NO5xz/f/9//3//f/9//3//f/9//3//f/9//3//f/9//3//f/9//3//f/9//3//f/9//3//f/9//3//f/9//3//f/9//3//f/9//3//f/9//3//f/9/lFJLKd97/3//f/9//3//f/9//3//f/9//3//f/9//3//f/9//3//f/9//3//f/9//3//f/9//3//f/9//3//f/9//3//f/9//3//f/9//3//f/9//3//f/9//3//f/9//3//f/9//3//f/9//3//f/9//3//f/9//3//f/9//3//f/9//3//f/9//3//f/9/KiUpJf9//3//f/9//3//f/9//3//fzFGSimcc/9//3/+f/9//385Z6YY/3//f/9//3//f/9//3//f/9//3//f/9//3//f/9//3//f/9//3//f/9//3//f/9//3//f/9//3//f/9//3//f/9//3//f/9//3//f/9//3//f0oplFL/f/9//3//f/9//3//f/9//3//f/9//3//f/9//3//f/9//3//f/9//3//f/9//3//f/9//3//f/9//3//f/9//3//f/9//3//f/9//3//f/9//3//f/9//3//f/9//3//f/9//3//f/9//3//f/9//3//f/9//3//f/9//3//f/9//3//f/9//386a0spbC34Yv9//3//f/9//3//f/9/tVZrLTln/3//f/9//3//f/9/WmsIId97/3//f/9//3//f/9//3//f/9//3//f/9//3//f/9//3//f/9//3//f/9//3//f/9//3//f/9//3//f/9//3//f/9//3//f/9//3//f/9/zjmtNf9//3//f/9//3//f/9//3//f/9//3//f/9//3//f/9//3//f/9//3//f/9//3//f/9//3//f/9//3//f/9//3//f/9//3//f/9//3//f/9//3//f/9//3//f/9//3//f/9//3//f/9//3//f/9//3//f/9//3//f/9//3//f/9//3//f/9//3//f/9/8D1SStZaphh8b/9//3//f/9//3+cc845lFL/f/9//3//f/5//3//f713KiW+d/9//3//f/9//3//f/9//3//f/9//3//f/9//3//f/9//3//f/9//3//f/9//3//f/9//3//f/9//3//f/9//3//f/9//3//f/9//3+9d+89MUb/f/9//3//f/9//3//f/9//3//f/9//3//f/9//3//f/9//3//f/9//3//f/9//3//f/9//3//f/9//3//f/9//3//f/9//3//f/9//3//f/9//3//f/9//3//f/9//3//f/9//3//f/9//3//f/9//3//f/9//3//f/9//3//f/9//3//f/9//3//f40xGWPfe2wxEEL/f/9//3//f/9/EEIpJb13/3//f/9//3//f/9//3//f0op33tzTq01Ukr/f/9//3//f/9//3//f/9//3//f/9//3//f/9//3//f/9//3//f/9//3//f/9//3//f/9//3//f/9//3//f/9//3//f/9/GGOMMRhj/3//f/9//3//f/9//3//f/9//3//f/9//3//f/9//3//f/9//3//f/9//3//f/9//3//f/9//3//f/9//3//f/9//3//f/9//3//f/9//3//f/9//3//f/9//3//f/9//3//f/9//3//f/9//3//f/9//3//f/9//3//f/9//3//f/9//3//f/9/OWcJIf9//3//fykl1lr/f/9//38xRowx3nv/f957/3//f/9//n//f/9//39LLa45ay1zTkopEEL/f/9//3//f/9//3//f/9//3//f/9//3//f/9//3//f/9//3//f/9//3//f/9//3//f/9//3//f/9//3//f/9//3//f2stSin/f/9//3//f/9//3//f/9//3//f/9//3//f/9//3//f/9//3//f/9//3//f/9//3//f/9//3//f/9//3//f/9//3//f/9//3//f/9//3//f/9//3//f/9//3//f/9//3//f/9//3//f/9//3//f7133nv/f/9//3//f/9//3//f/9//3//f/9//3//f+898D3/f/9//39TSkopvXf/f/9/EUbOOf9//3//f/9//3//f/9//3//f/9/KilrLd57/3/OOecc/3//f/9//3//f/9//3//f/9//3//f/9//3//f/9//3//f/9//3//f/9//3//f/9//3//f/9//3//f/9//3//f/9/11qMMVtr/3//f/9//3//f/9//3//f/9//3//f/9//3//f/9//3//f/9//3//f/9//3//f/9//3//f/9//3//f/9//3//f/9//3//f/9//3//f/9//3//f/9//3//f/9//3//f/9//3//f/9//3//f/9//397b+89jDF7b/9//3//f/9//3//f/9//3//f957OWdKKb13/3//f/9/nHMpJdZa/38RQscY/3//f/9//3//f/9//3//f/9//38ySsYYfHP/f/9/vXcIIbVW/3//f/9//3//f/9//3//f/9//3//f/9//3//f/9//3//f/9//3//f/9//3//f/9//3//f/9//3//f99//3//f885jTX/f/9//3//f/9//3//f/9//3//f/9//3//f/9//3//f/9//3//f/9//3//f/9//3//f/9//3//f/9//3//f/9//3//f/9//3//f/9//3//f/9//3//f/9//3//f/9//3//f/9//3//f/9//3//f/9//3+1Vq01KSXee/9//3//f/9//3//f/9//3//f3NOrTW9d/9//3+9d/9/c04qJd57rTUYY/9//3//f/9//3//f/9//3//f1prSikIIf9//3//f/9/tVYQQv9//3/ee9573nv/f/9//3//f/9//3//f/9//3//f/9//3//f/9//3//f/9//3//f/9//3//f/9//3//f/9//39sLfBB/3//f/9//3//f/9//3//f/9//3//f/9//3//f/9//3//f/9//3//f/9//3//f/9//3//f/9//3//f/9//3//f/9//3//f/9//3//f/9//3//f/9//3//f/9//3//f/9//3//f/9//3//f/9//3//f/9//3+9d2stSim9d/9//3//f/9//3//f/9//3/OORBC/3//f/9//3//f/9/bDGNMa41vnv/f/9//3//f/9//3//f/9//39rLY0xKSX/f/9//3//fxhjSin/f845ay1KKa01/3//f/9//3//f/9//3//f/9//3//f/9//3//f/9//3//f/9//3//f/9//3//f/9//3/fe1NO5xy9d997/3//f/9//3//f/9//3//f/9//3//f/9//3//f/9//3//f/9//3//f/9//3//f/9//3//f/9//3//f/9//3//f/9//3//f/9//3//f/9//3//f/9//3//f/9//3//f/9//3//f/9//3//f/9//3//f/9//3+9d601rTX/f/9//3//f/9//3//f3tvSin/f/9//3//f/9//3//f3NOSymNNf9//3//f/9//3//f/9//3//fzprbC0yRmwt/3//f/9//38YY601c06tNZRSGGOtNe89/3//f/9//3//f/9//3//f/9//3//f/9//3//f/9//3//f/9//3//f/9//3//f/9//3/POfA9/3//f/9//3//f/9//3//f/9//3//f/9//3//f/9//3//f/9//3//f/9//3//f/9//3//f/9//3//f/9//3//f/9//3//f/9//3//f/9//3//f/9//3//f/9//3//f/9//3//f/9//3//f/9//3//f/9//3//f/9/3nv/f845MUb/f/9//3//f/9//39rLVJK/3//f/9//3//f/9//3/XWgkhzzn/f/9//3//f/9//3//f/9//39TSq41dE7vPf9//3//f/9/nHNKKYwxvXf/f/9/GGNKKXtvUkpKKQghrTV7b/9//3//f/9//3//f/9//3//f/9//3//f/9//3//f/9//3//f51zrjU5Z/9//3//f/9//3//f/9//3//f/9//3//f/9//3//f/9//3//f/9//3//f/9//3//f/9//3//f/9//3//f/9//3//f/9//3//f/9//3//f/9//3//f/9//3//f/9//3//f/9//3//f/9//3//f/9//3//f/9//3//f/9//38YY0op/3//f/9//3//f5xzrTX3Xv9//3//f/9//3//f/9/zzmuNUspvnf/f/9//3//f/9//3//f/9/zzlaa+89Ukr/f/9//3//fxhjKSV7b/9//3//f753jTHOOe89MUb3XjFGrTWcc/9/33//f/9//3//f/9//3//f/9//3//f/9//3//f/9//3/xQWst3nv/f/9//3//f/9//3//f/9//3//f/9//3//f/9//3//f/9//3//f/9//3//f/9//3//f/9//3//f/9//3//f/9//3//f/9//3//f/9//3//f/9//3//f/9//3//f/9//3//f/9//3//f/9//3//f/9//3//f/9//3//f/9//38xRiklvXfee/9//385ZwghvXf/f/9//3//f/9//3/ee40xGGNrLTln33//f/9//3//f/9//3//f/A9/3/POZRS/3//f/9//38xRmst/3//f/9/33v/fzJGSikYY/9//3//f845zz33XjJKe2/fe/9//3//f/9//3//f/9//3//f/9//3//f1trTC0xRv9//3//f/9//3//f/9//3//f/9//3//f/9//3//f/9//3//f/9//3//f/9//3//f/9//3//f/9//3//f/9//3//f/9//3//f/9//3//f/9//3//f/9//3//f/9//3//f/9//3//f/9//3//f/9//3//f/9//3//f/9//3//f/9/e2+MMZRS/3//f/9/UkopJf9//3//f/9//3//f/9/MUZsLf9/dE4pJf9//3//f/9//3//f/9/nXNTSv9/rjX3Xv9//3//f/9/MUYQQv9//3//f/9//3+NMecc/3//f/9//3/ee0spzzmtNc85/3//f/9//3//f/9//3//f/9//3//f/9//3+2VkspnXP/f/9//3//f/9//3//f/9//3//f/9//3//f/9//3//f/9//3//f/9//3//f/9//3//f/9//3//f/9//3//f/9//3//f/9//3//f/9//3//f/9//3//f/9//3//f/9//3//f/9//3//f/9//3//f/9//3//f/9//3//f/9//3//f/9/GGNKKZRS/3//fyklnHP/f/9//3//f/9//3/eeykllFL/f753Sym1Vv9//3//f/9//3//f441M0paa40xe2//f957/38YYxBClFL/f/9//3//f51zSylKKf9//3//f/9//3/PORFC/3/POfBB/3//f/9//3//f/9//3//f/9//3//f/9/8D3QOd57/3//f/9//3//f957/3//f/9//3//f/9//3//f/9//3//f/9//3//f/9//3//f/9//3//f/9//3//f/9//3//f/9//3//f/9//3//f/9//3//f/9//3//f/9//3//f/9//3//f/9//3//f/9//3//f/9//3//f/9//3//f/9//3//f/9/7z1rLd57nHNrLf9//3//f/9//3//f/9/OWfOOVtr/3//f/A9zzn/f/9//3//f/9/33syRthaMkqMMf9//3//f/9/MUatNXtv/3//f/9//386a/A9zjn/f/9//3//f/9/7z10Tv9/e2/oIP9//3//f/9//3//f/9//3//f/9//3//f40xzzn/f/9//3//f/9/vXe9d/9//3//f/9//3//f/9//3//f/9//3//f/9//3//f/9//3//f/9//3//f/9//3//f/9//3//f/9//3//f/9//3//f/9//3//f/9//3//f/9//3//f/9//3//f/9//3//f/9//3//f/9//3//f/9//3//f/9//3//f957KSXvPfderTX/f/9//3//f/9//3+9d9VajDG9d/9//3/4Xmwt/3//f/9//3//f9578T23Wq41Wmv/f/9//3//f601zjn/f/9//n//f/9/lVYRQlJK/3//f/9//3//f+891lr/f/9/EELXWv9//3//f/9/3nv/f/9//3/ee/9/7z0qJf9//3//f/9//397b2st5xz/f957/3//f/9//3//f/9//3//f/9//3//f/9//3//f/9//3//f/9//3//f/9//3//f/9//3//f/9//3//f/9//3//f/9//3//f/9//3//f/9//3//f/9//3//f/9//3//f/9//3//f/9//3//f/9//3//f/9//3//f/deCiXPOXRO/3//f/9//3//f/9//39TSgoh/3//f/9//39rLZxz/3//f/9//3/eezFGEEIQQv9//3//f/9//39aazln/3//f/9//3//f8457z17b/9//3//f/9/3nsQQjln/3//f713Sinee3xzzzkqJQkh6CBLKfhi/3+9d0spUkr/f/9//3//f/9//3/WWlpr/3//f/9//3//f/9//3//f/9//3//f/9//3//f/9//3//f/9//3//f/9//3//f/9//3//f/9//3//f/9//3//f/9//3//f/9//3//f/9//3//f/9//3//f/9//3//f/9//3//f/9//3//f/9//3//f/9//3//f/9//3//f441CSFba/9//3//f/9//3//f/9/bS18b/9//3//f/9/c05rLf9//3//f/9/vXfOORBCvXf/f/9//3//f/9//3//f/9//3//f/9//3/OOVJK/3//f/9//3//f713c07/f/9//3//f1JKzzlKKTJKOWe9d1trU0oqKfA9tVbPORhj/3//f/9//3//f/9//3//f/9//3//f/9//3//f/9//3//f/9//3//f/9//3//f/9//3//f/9//3//f/9//3//f/9//3//f/9//3//f/9//3//f/9//3//f/9//3//f/9//3//f/9//3//f/9//3//f/9//3//f/9//3//f/9//3//f/9//3//f/9//390Ugohtlb/f/9//3//f/9//3/5Yo0x/3//f/9//3/ee1prSim9d/9//3//f/9/GGN7b/9//3//f/9//3//f/9//3//f/9//3//f9573nv/f/9//3//f/9//3//f/9//3//f/9//3+9d601917ff/9//3//f/9/W2sJJUoprjV7b/9//3//f/9//3//f/9//3//f/9//3//f/9//3//f/9//3//f/9//3//f/9//3//f/9//3//f/9//3//f/9//3//f/9//3//f/9//3//f/9//3//f/9//3//f/9//3//f/9//3//f/9//3//f/9//3//f/9//3//f/9//3//f/9//3//f/9//3//f/9/TCltMY0x33//f/9//3//f/9/KykzRv9//3//f/9//3+cc4wxGGP/f/9//3//f/9//3//f/9//3//f/9//3//f/9//3//f/9//3//f/9//3//f/9//3//f/9//3//f/9//3//f/9//397b/9//3//f/9//3//f/9//3/oHCkltVb/f/9//3//f/9//3//f/9//3//f/9//3//f/9//3//f/9//3//f/9//3//f/9//3//f/9//3//f/9//3//f/9//3//f/9//3//f/9//3//f/9//3//f/9//3//f/9//3//f/9//3//f/9//3//f/9//3//f/9//3//f/9//3//f/9//3//f/9//3//f0wtllZsLbZW/3//f/9//3//f20xdE7/f/9//3//f/9/vXdrLZRS/3//f/9//3//f/9//3//f/9//3//f/9//3//f/9//3//f/9//3//f/9//3//f/9//3//f/9//3//f/9//3//f/9//3//f/9//3//f/9//3//f9dabC2UUiklWmv/f/9//3//f/9//3//f/9//3//f/9//3//f/9//3//f/9//3//f/9//3//f/9//3//f/9//3//f/9//3//f/9//3//f/9//3//f/9//3//f/9//3//f/9//3//f/9//3//f/9//3//f/9//3//f/9//3//f/9//3//f/9//3//f/9//3//f/9/e29sLXxvOmsJIXtv3nv/f/9/vntTSpVW/3//f/9//3//f/9/7z3OOf9//3//f/9//3//f/9//3//f/9//3//f/9//3//f/9//3//f/9//3//f/9//3//f/9//3//f/9//3//f/9//3//f/9//3//f/9//3//f/9//3+NMc4533uUUq01nHP/f/9//3//f/9//3//f/9//3//f/9//3//f/9//3//f/9//3//f/9//3//f/9//3//f/9//3//f/9//3//f/9//3//f/9//3//f/9//3//f/9//3//f/9//3//f/9//3//f/9//3//f/9//3//f/9//3//f/9//3//f/9//3//f/9//3//fzlnay3/f713MUa1Vv9//3//f51zjDFaa/9//3//f/9//3//f3tvjDH/f/9//3//f/9//3//f/9//3//f/9//3//f/9//3//f/9//3//f/9//3//f/9//3//f/9//3//f/9//3//f/9//3//f/9//3//f/9//3//f/9/izHOOf9//3+NMa41/3//f/9//3//f/9//3//f/9//3//f/9//3//f/9//3//f/9//3//f/9//3//f/9//3//f/9//3//f/9//3//f/9//3//f/9//3//f/9//3//f/9//3//f/9//3//f/9//3//f/9//3//f/9//3//f/9//3//f/9//3//f/9//3//f/9//3/OOVJK/3//f+89jDH/f/9//3/WWoQQ/3//f/9//3//f/9//3//fykl/3//f/9//3//f/9//3//f/9//3//f/9//3//f/9//3//f/9//3//f/9//3//f/9//3//f/9//3//f/9//3//f/9//3//f/9//3//f/9//385Z2sttVa9d99/3nuuNbVW/3//f/9//3//f/9//3//f/9//3//f/9//3//f/9//3//f/9//3//f/9//3//f/9//3//f/9//3//f/9//3//f/9//3//f/9//3//f/9//3//f/9//3//f/9//3//f/9//3//f/9//3//f/9//3//f/9//3//f/9//3//f/9//3//f/9/KSX3Xv9//3//f2stUkrfe/9/MkpsLf9//3//f/9//3//f/9//3+tNXtv/3//f/9//3//f/9//3//f/9//3//f/9//3//f/9//3//f/9//3//f/9//3//f/9//3//f/9//3//f/9//3//f/9//3//f/9//3//f/9/7z0pJb13/3//f/9/OWcqJXtv/3//f/9//3//f/9//3//f/9//3//f/9//3//f/9//3//f/9//3//f/9//3//f/9//3//f/9//3//f/9//3//f/9//3//f/9//3//f/9//3//f/9//3//f/9//3//f/9//3//f/9//3//f/9//3//f/9//3//f/9//3//f/9//3/3Xkop/3//f/9//3+UUikl33v/f885GGP/f/9//3//f/9//3//f/9/MUZzTv9//3//f/9//3//f/9//3//f/9//3//f/9//3//f/9//3//f/9//3//f/9//3//f/9//3//f/9//3//f/9//3//f/9//3//f/9/3nv/fykl7z3/f/9//3//f/9/MUauNd9//3//f/9//3//f/9//3//f/9//3//f/9//3//f/9//3//f/9//3//f/9//3//f/9//3//f/9//3//f/9//3//f/9//3//f/9//3//f/9//3//f/9//3//f/9//3//f/9//3//f/9//3//f/9//3//f/9//3//f/9//3//f/9/c06tNf9//3//f/9/nHNKKXtv/39LKb13/3//f/9//3//f/9//3//f1JKUkr/f/9//3//f/9//3//f/9//3//f/9//3//f/9//3//f/9//3//f/9//3//f/9//3//f/9//3//f/9//3//f/9//3//f/9//3//f/9/OWfOOTln/3//f/9//3//f/hizzmdc/9//3//f/9//3//f/9//3//f/9//3//f/9//3//f/9//3//f/9//3//f/9//3//f/9//3//f/9//3//f/9//3//f/9//3//f/9//3//f/9//3//f/9//3//f/9//3//f/9//3//f/9//3//f/9//3//f/9//3//f/9//3//f+89rTX/f/9//3/ee/9/MUauNfherjW9d/9//3//f/9//3//f/9//39zTlJK/3//f/9//3//f/9//3//f/9//3//f/9//3//f/9//3//f/9//3//f/9//3//f/9//3//f/9//3//f/9//3//f/9//3//f/9//3//fxhjrTW9d/9//3//f/9//3//f5RSay17b/9//3//f/9//3//f/9//3//f/9//3//f/9//3//f/9//3//f/9//3//f/9//3//f/9//3//f/9//3//f/9//3//f/9//3//f/9//3//f/9//3//f/9//3//f/9//3//f/9//3//f/9//3//f/9//3//f/9//3//f/9//3+tNbVW/3//f/9//3//f957SinPOfA9/3//f/9//3//f/9//3//f/9/c05zTv9//3//f/9//3//f/9//3//f/9//3//f/9//3//f/9//3//f/9//3//f/9//3//f/9//3//f/9//3//f/9//3//f/9//3//f/9//3/OOa01/3//f/9//3//f/9//3/eexBCc07/f/9//3//f/9//3//f/9//3//f/9//3//f/9//3//f/9//3//f/9//3//f/9//3//f/9//3//f/9//3//f/9//3//f/9//3//f/9//3//f/9//3//f/9//3//f/9//3//f/9//3//f/9//3//f/9//3//f/9//3//f/9/CCH/f/9//3//f957/3//f845zzmtNf9//3//f/9//3//f/9//3//f3NOlFL/f/9//3//f/9//3//f/9//3//f/9//3//f/9//3//f/9//3//f/9//3//f/9//3//f/9//3//f/9//3//f/9//3//f/9//3//f/9/5xzvPf9//3//f/9//3//f/9/3nuUUq01/3//f/9//3//f/9//3//f/9//3//f/9//3//f/9//3//f/9//3//f/9//3//f/9//3//f/9//3//f/9//3//f/9//3//f/9//3//f/9//3//f/9//3//f/9//3//f/9//3//f/9//3//f/9//3//f/9//3//f/9//38YY2st/3//f/9//3//f/9//38yRo0xrjX/f/9//3//f/9//3//f/9//39SSrVW/3//f/9//3//f/9//3//f/9//3//f/9//3//f/9//3//f/9//3//f/9//3//f/9//3//f/9//3//f/9//3//f/9//3//f/9//38YY4wxlFL/f/9//3//f/9//3//f/9//39rLd57/3//f/9//3//f/9//3//f/9//3//f/9//3//f/9//3//f/9//3//f/9//3//f/9//3//f/9//3//f/9//3//f/9//3//f/9//3//f/9//3//f/9//3//f/9//3//f/9//3//f/9//3//f/9//3//f/9//3//f/9/xhi1Vt57/3//f/9//3//f/9/3ntKKWwt/3//f/9//3//f/9//3//f/9/EEI5Z/9//3//f/9//3//f/9//3//f/9//3//f/9//3//f/9//3//f/9//3//f/9//3//f/9//3//f/9//3//f/9//3//f/9//3//f/9/MUatNd57/3//f/9//3//f/9//3//f/9/UkpSSv9//3//f/9//3//f/9//3//f/9//3//f/9//3//f/9//3//f/9//3//f/9//3//f/9//3//f/9//3//f/9//3//f/9//3//f/9//3//f/9//3//f/9//3//f/9//3//f/9//3//f/9//3//f/9//3//f/9//3+cc601OWf/f/9//3//f/9//3//f/9/bC2NMf9//3//f/9//3//f/9//3//f4wx/3//f/9//3//f/9//3//f/9//3//f/9//3//f/9//3//f/9//3//f/9//3//f/9//3//f/9//3//f/9//3//f/9//3//f/9//3//f+89zjn/f/9//3//f/9//3//f/9//3//fxhjzjn/f/9//3//f/9//3//f/9//3//f/9//3//f/9//3//f/9//3//f/9//3//f/9//3//f/9//3//f/9//3//f/9//3//f/9//3//f/9//3//f/9//3//f/9//3//f/9//3//f/9//3//f/9//3//f/9//3//f/9/WmutNXtv/3//f/9//3//f/9//3//f4wxSin/f/9/3nv/f/9//3//f/9/WmvOOf9//3//f/9//3//f/9//3//f/9//3//f/9//3//f/9//3//f/9//3//f/9//3//f/9//3//f/9//3//f/9//3//f/9//3//f/9/3nvOOe89/3//f/9//3//f/9//3//f/9//397b2stvXf/f/9//3//f/9//3//f/9//3//f/9//3//f/9//3//f/9//3//f/9//3//f/9//3//f/9//3//f/9//3//f/9//3//f/9//3//f/9//3//f/9//3//f/9//3//f/9//3//f/9//3//f/9//3//f/9//3//f/derTWcc/9//3//f/9//3//f/9//38QQikl/3//f/9//3//f/9//3//fzFGlFL/f/9//3//f/9//3//f/9//3//f/9//3//f/9//3//f/9//3//f/9//3//f/9//3//f/9//3//f/9//3//f/9//3//f/9//3//f957rTUQQv9//3//f/9//3//f/9//3//f/9/vXcQQpxz/3//f/9//3//f/9//3//f/9//3//f/9//3//f/9//3//f/9//3//f/9//3//f/9//3//f/9//3//f/9//3//f/9//3//f/9//3//f/9//3//f/9//3//f/9//3//f/9//3//f/9//3//f/9//3//f/9//3+1Vucc/3//f/9//3//f/9//3//f/9/EEJKKb13/3//f/9//3//f957vXfOOXtv/3//f/9//3//f/9//3//f/9//3//f/9//3//f/9//3//f/9//3//f/9//3//f/9//3//f/9//3//f/9//3//f/9//3//f/9//38YYwgh3nv/f/9//3//f/9//3//f/9//3//f/9/rTW1Vv9//3//f/9//3//f/9//3//f/9//3//f/9//3//f/9//3//f/9//3//f/9//3//f/9//3//f/9//3//f/9//3//f/9//3//f/9//3//f/9//3//f/9//3//f/9//3//f/9//3//f/9//3//f/9//3//f/9/UkopJf9/3nv/f/9//3//f/9//3//fzFGay29d/9//3//f/9//3//f3tvrTX/f/9//3//f/9//3//f/9//3//f/9//3//f/9//3//f/9//3//f/9//3//f/9//3//f/9//3//f/9//3//f/9//3//f/9//3//f/9/SilKKf9//3//f/9//3//f/9//3//f/9//3//f+89Ukr/f/9//3//f/9//3//f/9//3//f/9//3//f/9//3//f/9//3//f/9//3//f/9//3//f/9//3//f/9//3//f/9//3//f/9//3//f/9//3//f/9//3//f/9//3//f/9//3//f/9//3//f/9//3//f/9//3//f845917/f/9//3//f/9//3//f/9//39SSowx917/f/9//3//f/9//39SSpxz/3//f/9//3//f/9//3//f/9//3//f/9//3//f/9//3//f/9//3//f/9//3//f/9//3//f/9//3//f/9//3//f/9//3//f/9//3//f6UUEEL/f/9//3//f/9//3//f/9//3//f/9//38xRjFG/3//f/9//3//f/9//3//f/9//3//f/9//3//f/9//3//f/9//3//f/9//3//f/9//3//f/9//3//f/9//3//f/9//3//f/9//3//f/9//3//f/9//3//f/9//3//f/9//3//f/9//3//f/9//3//f/9//38pJf9//3//f/9//3//f/9//3//f/9/c06MMXNO/3//f/9//3//f/dec07/f/9//3//f/9//3//f/9//3//f/9//3//f/9//3//f/9//3//f/9//3//f/9//3//f/9//3//f/9//3//f/9//3//f/9//3//f/9/WmsxRrVW/3//f/9//3//f/9//3//f/9//3//f/9/MUZSSv9//3//f/9//3//f/9//3//f/9//3//f/9//3//f/9//3//f/9//3//f/9//3//f/9//3//f/9//3//f/9//3//f/9//3//f/9//3//f/9//3//f/9//3//f/9//3//f/9//3//f/9//3//f/9//3//f713ay3/f/9//3//f/9//3//f/9//3//fzpnjTFLLf9//3//f/9//38RQhlj/3//f/9//3//f/9//3//f/9//3//f/9//3//f/9//3//f/9//3//f/9//3//f/9//3//f/9//3//f/9//3//f/9//3//f/9//3//fxhjrTU5Z/9//3//f/9//3//f/9//3//f/9//3//f3NOUkr/f/9//3//f/9//3//f/9//3//f/9//3//f/9//3//f/9//3//f/9//3//f/9//3//f/9//3//f/9//3//f/9//3//f/9//3//f/9//3//f/9//3//f/9//3//f/9//3//f/9//3//f/9//3//f/9//38YY+89/3//f/9//3//f/9//3//f/9//3++e601jTH/f/9//3//f9de+F7/f/9//3//f/9//3//f/9//3//f/9//3//f/9//3//f/9//3//f/9//3//f/9//3//f/9//3//f/9//3//f/9//3//f/9//3//f/9//3/WWs45vXf/f/9//3//f/9//3//f/9//3//f/9//38xRnNO/3//f/9//3//f/9//3//f/9//3//f/9//3//f/9//3//f/9//3//f/9//3//f/9//3//f/9//3//f/9//3//f/9//3//f/9//3//f/9//3//f/9//3//f/9//3//f/9//3//f/9//3//f/9//3//f/9/UkoxRv9//3//f/9//3//f/9//3//f/9/33syRiol/3//f/9/fG8RQr13/3//f/9//3//f/9//3//f/9//3//f/9//3//f/9//3//f/9//3//f/9//3//f/9//3//f/9//3//f/9//3//f/9//3//f/9//3//f/9/c07vPZxz/3//f/9//3//f/9//3//f/9//3//f/9/EEKUUv9//3//f/9//3//f/9//3//f/9//3//f/9//3//f/9//3//f/9//3//f/9//3//f/9//3//f/9//3//f/9//3//f/9//3//f/9//3//f/9//3//f/9//3//f/9//3//f/9//3//f/9//3//f/9//3//fxBCUkr/f/9//3//f/9//3//f/9//3//f/9/ay3oHP9//3++dxFC+F7/f/9//3//f/9//3//f/9//3//f/9//3//f/9//3//f/9//3//f/9//3//f/9//3//f/9//3//f/9//3//f/9//3//f/9//3//f/9//3//fzFGSinee/9//3//f/9//3//f/9//3//f/9//3//f845GGP/f/9//3//f/9//3//f/9//3//f/9//3//f/9//3//f/9//3//f/9//3//f/9//3//f/9//3//f/9//3//f/9//3//f/9//3//f/9//3//f/9//3//f/9//3//f/9//3//f/9//3//f/9//3//f/9//3/OOZRS/3//f/9//3//f/9//3//f/9//3//f6YUCSH/f/9/c07XWv9//3//f/9//3//f/9//3//f/9//3//f/9//3//f/9//3//f/9//3//f/9//3//f/9//3//f/9//3//f/9//3//f/9//3//f/9//3//f/9//3+tNcYY/3//f/9//3//f/9//3//f/9//3//f/9//3+tNTln/3//f/9//3//f/9//3//f/9//3//f/9//3//f/9//3//f/9//3//f/9//3//f/9//3//f/9//3//f/9//3//f/9//3//f/9//3//f/9//3//f/9//3//f/9//3//f/9//3//f/9//3//f/9//3//f/9/7z33Xv9//3//f/9//3//f/9//3//f/9//39TSikle29TSvde/3//f/9//3//f/9//3//f/9//3//f/9//3//f/9//3//f/9//3//f/9//3//f/9//3//f/9//3//f/9//3//f/9//3//f/9//3//f/9//3//f/9/CCH3Xv9//3//f/9//3//f/9//3//f/9//3//f713zjnee/9//3//f/9//3//f/9//3//f/9//3//f/9//3//f/9//3//f/9//3//f/9//3//f/9//3//f/9//3//f/9//3//f/9//3//f/9//3//f/9//3//f/9//3//f/9//3//f/9//3//f/9//3//f/9//3/ee845GGP/f/9//3//f/9//3//f/9//3//f/9/tVYRQjFGdE7/f/9//3//f/9//3//f/9//3//f/9//3//f/9//3//f/9//3//f/9//3//f/9//3//f/9//3//f/9//3//f/9//3//f/9//3//f/9//3//f/9//385Zwgh/3//f/9//3//f/9//3//f/9//3//f/9//39aa+89/3//f/9//3//f/9//3//f/9//3//f/9//3//f/9//3//f/9//3//f/9//3//f/9//3//f/9//3//f/9//3//f/9//3//f/9//3//f/9//3//f/9//3//f/9//3//f/9//3//f/9//3//f/9//3//f/9/vXeMMTln/3//f/9//3//f/9//3//f/9//3//fzJGWmvee/9//3//f/9//3//f/9//3//f/9//3//f/9//3//f/9//3//f/9//3//f/9//3//f/9//3//f/9//3//f/9//3//f/9//3//f/9//3//f/9//3//f/9/rTWMMf9//3//f/9//3//f/9//3//f/9//3//f/9/GGOUUv9//3//f/9//3//f/9//3//f/9//3//f/9//3//f/9//3//f/9//3//f/9//3//f/9//3//f/9//3//f/9//3//f/9//3//f/9//3//f/9//3//f/9//3//f/9//3//f/9//3//f/9//3//f/9//3//f957ay1aa/9//3//f/9//3//f/9//3//f/9/vXcQQt57/3//f/9//3//f/9//3//f/9//3//f/9//3//f/9//3//f/9//3//f/9//3//f/9//3//f/9//3//f/9//3//f/9//3//f/9//3//f/9//3//f/9//3//f2strTX/f/9//3//f/9//3//f/9//3//f/9//3//fzFGvXf/f/9//3//f/9//3//f/9//3//f/9//3//f/9//3//f/9//3//f/9//3//f/9//3//f/9//3//f/9//3//f/9//3//f/9//3//f/9//3//f/9//3//f/9//3//f/9//3//f/9//3//f/9//3//f/9//3+cc0opnHP/f/9//3//f/9//3//f/9//3//f9daUkr/f/9//3//f/9//3//f/9//3//f/9//3//f/9//3//f/9//3//f/9//3//f/9//3//f/9//3//f/9//3//f/9//3//f/9//3//f/9//3//f/9//3//f/9//39KKc45/3//f/9//3//f/9//3//f/9//3//f/9//3/OOf9//3//f/9//3//f/9//3//f/9//3//f/9//3//f/9//3//f/9//3//f/9//3//f/9//3//f/9//3//f/9//3//f/9//3//f/9//3//f/9//3//f/9//3//f/9//3//f/9//3//f/9//3//f/9//3//f/9/nHMIIf9//3//f/9//3//f/9//3//f/9//39TSnNO/3//f/9//3//f/9//3//f/9//3//f/9//3//f/9//3//f/9//3//f/9//3//f/9//3//f/9//3//f/9//3//f/9//3//f/9//3//f/9//3//f/9//3//f957rTUQQv9//3//f/9//3//f/9//3//f/9//3//f3NOUkr/f/9//3//f/9//3//f/9//3//f/9//3//f/9//3//f/9//3//f/9//3//f/9//3//f/9//3//f/9//3//f/9//3//f/9//3//f/9//3//f/9//3//f/9//3//f/9//3//f/9//3//f/9//3//f/9//3//f3tvKSX/f/9//3//f/9//3//f/9//3//f9977z29d/9//3//f/9//3//f/9//3//f/9//3//f/9//3//f/9//3//f/9//3//f/9//3//f/9//3//f/9//3//f/9//3//f/9//3//f/9//3//f/9//3//f/9//3/ee845c07/f/9//3//f/9//3//f/9//3//f/9/3nvvPVpr/3//f/9//3//f/9//3//f/9//3//f/9//3//f/9//3//f/9//3//f/9//3//f/9//3//f/9//3//f/9//3//f/9//3//f/9//3//f/9//3//f/9//3//f/9//3//f/9//3//f/9//3//f/9//3//f/9//39aaykl/3//f/9//3//f/9//3//f/9//3/WWpRS/3//f/9//3//f/9//3//f/9//3//f/9//3//f/9//3//f/9//3//f/9//3//f/9//3//f/9//3//f/9//3//f/9//3//f/9//3//f/9//3//f/9//3//f/9/vXfOOXNO/3//f/9//3//f/9//3//f/9//3//f1prrTX/f/9//3//f/9//3//f/9//3//f/9//3//f/9//3//f/9//3//f/9//3//f/9//3//f/9//3//f/9//3//f/9//3//f/9//3//f/9//3//f/9//3//f/9//3//f/9//3//f/9//3//f/9//3//f/9//3//f/9/e28IId57/3//f/9//3//f/9//3//f/9/MUacc/9//3//f/9//3//f/9//3//f/9//3//f/9//3//f/9//3//f/9//3//f/9//3//f/9//3//f/9//3//f/9//3//f/9//3//f/9//3//f/9//3//f/9//3//f713jDH3Xv9//3//f/9//3//f/9//3//f/9/3nvvPb13/3//f/9//3//f/9//3//f/9//3//f/9//3//f/9//3//f/9//3//f/9//3//f/9//3//f/9//3//f/9//3//f/9//3//f/9//3//f/9//3//f/9//3//f/9//3//f/9//3//f/9//3//f/9//3//f/9//3//f3tvKSXee/9//3//f/9//3//f/9//39aa1JK/3//f/9//3//f/9//3//f/9//3//f/9//3//f/9//3//f/9//3//f/9//3//f/9//3//f/9//3//f/9//3//f/9//3//f/9//3//f/9//3//f/9//3//f/9//38YY2stGGPee/9//3//f/9//3//f/9//3//f5RSEEL/f/9//3//f/9//3//f/9//3//f/9//3//f/9//3//f/9//3//f/9//3//f/9//3//f/9//3//f/9//3//f/9//3//f/9//3//f/9//3//f/9//3//f/9//3//f/9//3//f/9//3//f/9//3//f/9//3//f/9//3+cc0ope2//f/9//3//f/9//3//f/9/jDE5Z/9//3//f/9//3//f/9//3//f/9//3//f/9//3//f/9//3//f/9//3//f/9//3//f/9//3//f/9//3//f/9//3//f/9//3//f/9//3//f/9//3//f/9//3//f/9/tVYIIZxz/3//f/9//3//f/9//3//f/9//3+MMRhj/3//f/9//3//f/9//3//f/9//3//f/9//3//f/9//3//f/9//3//f/9//3//f/9//3//f/9//3//f/9//3//f/9//3//f/9//3//f/9//3//f/9//3//f/9//3//f/9//3//f/9//3//f/9//3//f/9//3//f/9/3nuMMVpr/3//f/9//3//f/9/3nsYY+893nv/f/9//3//f/9//3//f/9//3//f/9//3//f/9//3//f/9//3//f/9//3//f/9//3//f/9//3//f/9//3//f/9//3//f/9//3//f/9//3//f/9//3//f/9//3//f+89Ywz/f/9//3//f/9//3//f/9//3//f7VWlFLee/9//3//f/9//3//f/9//3//f/9//3//f/9//3//f/9//3//f/9//3//f/9//3//f/9//3//f/9//3//f/9//3//f/9//3//f/9//3//f/9//3//f/9//3//f/9//3//f/9//3//f/9//3//f/9//3//f/9//3//f957zjk5Z/9//3//f/9//3//f/9/8D2dc/9//3//f/9//3//f/9//3//f/9//3//f/9//3//f/9//3//f/9//3//f/9//3//f/9//3//f/9//3//f/9//3//f/9//3//f/9//3//f/9//3//f/9//3//f/9//38IIXNO/3//f/9//3//f/9//3//f/9/vXfOOf9//3//f/9//3//f/9//3//f/9//3//f/9//3//f/9//3//f/9//3//f/9//3//f/9//3//f/9//3//f/9//3//f/9//3//f/9//3//f/9//3//f/9//3//f/9//3//f/9//3//f/9//3//f/9//3//f/9//3//f/9//3//f601OWf/f/9//3//f/9//3/PObZWvnf/f/9//3//f/9//3//f/9//3//f/9//3//f/9//3//f/9//3//f/9//3//f/9//3//f/9//3//f/9//3//f/9//3//f/9//3//f/9//3//f/9//3//f/9//3//f/9/CCF7b/9//3//f/9//3//f/9//3+9d601OWf/f/9//3//f/9//3//f/9//3//f/9//3//f/9//3//f/9//3//f/9//3//f/9//3//f/9//3//f/9//3//f/9//3//f/9//3//f/9//3//f/9//3//f/9//3//f/9//3//f/9//3//f/9//3//f/9//3//f/9//3//f/9//3/vPfde/3//f/9//3//fxln8D29d/9//3//f/9//3//f/9//3//f/9//3//f/9//3//f/9//3//f/9//3//f/9//3//f/9//3//f/9//3//f/9//3//f/9//3//f/9//3//f/9//3//f/9//3//f/9//397b4wxnHP/f/9//3//f/9//3//f/9/lFJSSv9//3//f/9//3//f/9//3//f/9//3//f/9//3//f/9//3//f/9//3//f/9//3//f/9//3//f/9//3//f/9//3//f/9//3//f/9//3//f/9//3//f/9//3//f/9//3//f/9//3//f/9//3//f/9//3//f/9//3//f/9//3//f/9/c073Xv9//3//f/9/3nsQQltr/3//f/9//3//f/9//3//f/9//3//f/9//3//f/9//3//f/9//3//f/9//3//f/9//3//f/9//3//f/9//3//f/9//3//f/9//3//f/9//3//f/9//3//f/9//3//f/9/GGPOOd57/3//f/9//3//f/9//385ZxBC3nv/f/9//3//f/9//3//f/9//3//f/9//3//f/9//3//f/9//3//f/9//3//f/9//3//f/9//3//f/9//3//f/9//3//f/9//3//f/9//3//f/9//3//f/9//3//f/9//3//f/9//3//f/9//3//f/9//3//f/9//3//f/9//3//f957c07/f/9//3++dxFCGWP/f/9//3//f/9//3//f/9//3//f/9//3//f/9//3//f/9//3//f/9//3//f/9//3//f/9//3//f/9//3//f/9//3//f/9//3//f/9//3//f/9//3//f/9//3//f/9//3//f7VWrTX/f/9//3//f/9//3//f/dezjn/f/9//3//f/9//3//f/9//3//f/9//3//f/9//3//f/9//3//f/9//3//f/9//3//f/9//3//f/9//3//f/9//3//f/9//3//f/9//3//f/9//3//f/9//3//f/9//3//f/9//3//f/9//3//f/9//3//f/9//3//f/9//3//f/9//3//fykl/3//f/9/8EFSSv9//3//f/9//3//f/9//3//f/9//3//f/9//3//f/9//3//f/9//3//f/9//3//f/9//3//f/9//3//f/9//3//f/9//3//f/9//3//f/9//3//f/9//3//f/9//3//f/9//38QQlJK/3//f/9//3//f/9/917vPb13/3//f/9//3//f/9//3//f/9//3//f/9//3//f/9//3//f/9//3//f/9//3//f/9//3//f/9//3//f/9//3//f/9//3//f/9//3//f/9//3//f/9//3//f/9//3//f/9//3//f/9//3//f/9//3//f/9//3//f/9//3//f/9//3//f/9//3+MMZRSvXcQQnNO/3//f/9//3//f/9//3//f/9//3//f/9//3//f/9//3//f/9//3//f/9//3//f/9//3//f/9//3//f/9//3//f/9//3//f/9//3//f/9//3//f/9//3//f/9//3//f/9//3//f/9/5xycc/9//3//f/9//397bxBCvXf/f/9//3//f/9//3//f/9//3//f/9//3//f/9//3//f/9//3//f/9//3//f/9//3//f/9//3//f/9//3//f/9//3//f/9//3//f/9//3//f/9//3//f/9//3//f/9//3//f/9//3//f/9//3//f/9//3//f/9//3//f/9//3//f/9//3//f/9/OWetNVJKMUb/f/9//3//f/9//3//f/9//3//f/9//3//f/9//3//f/9//3//f/9//3//f/9//3//f/9//3//f/9//3//f/9//3//f/9//3//f/9//3//f/9//3//f/9//3//f/9//3//f/9//3//f0st/3//f/9//3//f713zjl7b/9//3//f/9//3//f/9//3//f/9//3//f/9//3//f/9//3//f/9//3//f/9//3//f/9//3//f/9//3//f/9//3//f/9//3//f/9//3//f/9//3//f/9//3//f/9//3//f/9//3//f/9//3//f/9//3//f/9//3//f/9//3//f/9//3//f/9//3//f/9/e297b/9//3//f/9//3//f/9//3//f/9//3//f/9//3//f/9//3//f/9//3//f/9//3//f/9//3//f/9//3//f/9//3//f/9//3//f/9//3//f/9//3//f/9//3//f/9//3//f/9//3//f/9/vndsLXxv/3//f/9/e2/OOVpr/3//f/9//3//f/9//3//f/9//3//f/9//3//f/9//3//f/9//3//f/9//3//f/9//3//f/9//3//f/9//3//f/9//3//f/9//3//f/9//3//f/9//3//f/9//3//f/9//3//f/9//3//f/9//3//f/9//3//f/9//3//f/9//3//f/9//3//f/9//3//f/9//3//f/9//3//f/9//3//f/9//3//f/9//3//f/9//3//f/9//3//f/9//3//f/9//3//f/9//3//f/9//3//f/9//3//f/9//3//f/9//3//f/9//3//f/9//3//f/9//3//f/9//3//fxhjjDG+d/9/33vee601OWf/f/9//3//f/9//3//f/9//3//f/9//3//f/9//3//f/9//3//f/9//3//f/9//3//f/9//3//f/9//3//f/9//3//f/9//3//f/9//3//f/9//3//f/9//3//f/9//3//f/9//3//f/9//3//f/9//3//f/9//3//f/9//3//f/9//3//f/9//3//f/9//3//f/9//3//f/9//3//f/9//3//f/9//3//f/9//3//f/9//3//f/9//3//f/9//3//f/9//3//f/9//3//f/9//3//f/9//3//f/9//3//f/9//3//f/9//3//f/9//3//f/9//3//f/9//3+2Vo0x/3//f5RSEUa9d/9//3//f/9//3//f/9//3//f/9//3//f/9//3//f/9//3//f/9//3//f/9//3//f/9//3//f/9//3//f/9//3//f/9//3//f/9//3//f/9//3//f/9//3//f/9//3//f/9//3//f/9//3//f/9//3//f/9//3//f/9//3//f/9//3//f/9//3//f/9//3//f/9//3//f/9//3//f/9//3//f/9//3//f/9//3//f/9//3//f/9//3//f/9//3//f/9//3//f/9//3//f/9//3//f/9//3//f/9//3//f/9//3//f/9//3//f/9//3//f/9//3//f/9//3//f/9/WmfPOZVW7z10Tv9//3//f/9//3//f/9//3//f/9//3//f/9//3//f/9//3//f/9//3//f/9//3//f/9//3//f/9//3//f/9//3//f/9//3//f/9//3//f/9//3//f/9//3//f/9//3//f/9//3//f/9//3//f/9//3//f/9//3//f/9//3//f/9//3//f/9//3//f/9//3//f/9//3//f/9//3//f/9//3//f/9//3//f/9//3//f/9//3//f/9//3//f/9//3//f/9//3//f/9//3//f/9//3//f/9//3//f/9//3//f/9//3//f/9//3//f/9//3//f/9//3//f/9//3//f/9//3//f/9/e28YY/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9//3//f0YAAAAUAAAACAAAAEdESUMDAAAAIgAAAAwAAAD/////IgAAAAwAAAD/////JQAAAAwAAAANAACAKAAAAAwAAAAEAAAAIgAAAAwAAAD/////IgAAAAwAAAD+////JwAAABgAAAAEAAAAAAAAAP///wAAAAAAJQAAAAwAAAAEAAAATAAAAGQAAAAAAAAAcgAAAH8BAAC6AAAAAAAAAHIAAACAAQAASQAAACEA8AAAAAAAAAAAAAAAgD8AAAAAAAAAAAAAgD8AAAAAAAAAAAAAAAAAAAAAAAAAAAAAAAAAAAAAAAAAACUAAAAMAAAAAAAAgCgAAAAMAAAABAAAACcAAAAYAAAABAAAAAAAAAD///8AAAAAACUAAAAMAAAABAAAAEwAAABkAAAAFQAAAHIAAABqAQAAhgAAABUAAAByAAAAVgEAABUAAAAhAPAAAAAAAAAAAAAAAIA/AAAAAAAAAAAAAIA/AAAAAAAAAAAAAAAAAAAAAAAAAAAAAAAAAAAAAAAAAAAlAAAADAAAAAAAAIAoAAAADAAAAAQAAAAlAAAADAAAAAEAAAAYAAAADAAAAAAAAAASAAAADAAAAAEAAAAeAAAAGAAAABUAAAByAAAAawEAAIcAAAAlAAAADAAAAAEAAABUAAAAoAAAABYAAAByAAAAiwAAAIYAAAABAAAAAMCAQY7jgEEWAAAAcgAAAA4AAABMAAAAAAAAAAAAAAAAAAAA//////////9oAAAASABlAHIAbgBhAG4AZABvACAATABlAHMAbQBlAAsAAAAIAAAABgAAAAkAAAAIAAAACQAAAAkAAAAJAAAABAAAAAgAAAAIAAAABwAAAA4AAAAIAAAASwAAAEAAAAAwAAAABQAAACAAAAABAAAAAQAAABAAAAAAAAAAAAAAAIABAADAAAAAAAAAAAAAAACAAQAAwAAAACUAAAAMAAAAAgAAACcAAAAYAAAABAAAAAAAAAD///8AAAAAACUAAAAMAAAABAAAAEwAAABkAAAAFQAAAIwAAABqAQAAoAAAABUAAACMAAAAVgEAABUAAAAhAPAAAAAAAAAAAAAAAIA/AAAAAAAAAAAAAIA/AAAAAAAAAAAAAAAAAAAAAAAAAAAAAAAAAAAAAAAAAAAlAAAADAAAAAAAAIAoAAAADAAAAAQAAAAlAAAADAAAAAEAAAAYAAAADAAAAAAAAAASAAAADAAAAAEAAAAeAAAAGAAAABUAAACMAAAAawEAAKEAAAAlAAAADAAAAAEAAABUAAAArAAAABYAAACMAAAAfQAAAKAAAAABAAAAAMCAQY7jgEEWAAAAjAAAABAAAABMAAAAAAAAAAAAAAAAAAAA//////////9sAAAARABpAHIAZQBjAHQAbwByACAAVABpAHQAdQBsAGEAcgALAAAABAAAAAYAAAAIAAAABwAAAAUAAAAJAAAABgAAAAQAAAAIAAAABAAAAAUAAAAJAAAABAAAAAgAAAAGAAAASwAAAEAAAAAwAAAABQAAACAAAAABAAAAAQAAABAAAAAAAAAAAAAAAIABAADAAAAAAAAAAAAAAACAAQAAwAAAACUAAAAMAAAAAgAAACcAAAAYAAAABAAAAAAAAAD///8AAAAAACUAAAAMAAAABAAAAEwAAABkAAAAFQAAAKYAAABCAQAAugAAABUAAACmAAAALgEAABUAAAAhAPAAAAAAAAAAAAAAAIA/AAAAAAAAAAAAAIA/AAAAAAAAAAAAAAAAAAAAAAAAAAAAAAAAAAAAAAAAAAAlAAAADAAAAAAAAIAoAAAADAAAAAQAAAAlAAAADAAAAAEAAAAYAAAADAAAAAAAAAASAAAADAAAAAEAAAAWAAAADAAAAAAAAABUAAAAGAEAABYAAACmAAAAQQEAALoAAAABAAAAAMCAQY7jgEEWAAAApgAAACIAAABMAAAABAAAABUAAACmAAAAQwEAALsAAACQAAAARgBpAHIAbQBhAGQAbwAgAHAAbwByADoAIABIAEUAUgBOAEEATgBEAE8AIABMAEUAUwBNAEUAIABSAE8ATQBFAFIATwAIAAAABAAAAAYAAAAOAAAACAAAAAkAAAAJAAAABAAAAAkAAAAJAAAABgAAAAMAAAAEAAAACwAAAAgAAAAKAAAADAAAAAoAAAAMAAAACwAAAAwAAAAEAAAACAAAAAgAAAAJAAAADgAAAAgAAAAEAAAACgAAAAwAAAAOAAAACAAAAAoAAAAMAAAAFgAAAAwAAAAAAAAAJQAAAAwAAAACAAAADgAAABQAAAAAAAAAEAAAABQAAAA=</Object>
</Signature>
</file>

<file path=_xmlsignatures/sig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xSsJbiYgne8v1h6Etrjt5I66Rsoosit1mD1NpT4qihs=</DigestValue>
    </Reference>
    <Reference Type="http://www.w3.org/2000/09/xmldsig#Object" URI="#idOfficeObject">
      <DigestMethod Algorithm="http://www.w3.org/2001/04/xmlenc#sha256"/>
      <DigestValue>gcMzDiQI3f2RAczCocwyuw2lsJnfB1pbJ5RkJF7lbTk=</DigestValue>
    </Reference>
    <Reference Type="http://uri.etsi.org/01903#SignedProperties" URI="#idSignedProperties">
      <Transforms>
        <Transform Algorithm="http://www.w3.org/TR/2001/REC-xml-c14n-20010315"/>
      </Transforms>
      <DigestMethod Algorithm="http://www.w3.org/2001/04/xmlenc#sha256"/>
      <DigestValue>aDx1+jQW3nEDa27ji5aGXd8DjupJq5tpZTJDx9S56N8=</DigestValue>
    </Reference>
    <Reference Type="http://www.w3.org/2000/09/xmldsig#Object" URI="#idValidSigLnImg">
      <DigestMethod Algorithm="http://www.w3.org/2001/04/xmlenc#sha256"/>
      <DigestValue>LGG6KM8ZK5m2jxyka/ZhSOsxSyVDOhRIMoREfxpAqnw=</DigestValue>
    </Reference>
    <Reference Type="http://www.w3.org/2000/09/xmldsig#Object" URI="#idInvalidSigLnImg">
      <DigestMethod Algorithm="http://www.w3.org/2001/04/xmlenc#sha256"/>
      <DigestValue>gUn4B6n7GUxMO9yagJSc15LHW/jEMHOIFWpUJo4b+wg=</DigestValue>
    </Reference>
  </SignedInfo>
  <SignatureValue>QRk+RrsUKevI1l5vdwvkEfKjboC4MUWQiCjvvXT2aMaGDtDogsZ+8HUosFJrOAwEleB/Nygf5uCH
htGhP1jhHvpXQBTFhSoctg4P2euxM4ER4z0gOh4tRGvNsnV2lGpo6o1hFvSvxM5fNLAB+jaTvFNb
xiNos0TaLTgpSROhEmx19S3OQu0Pn715hhW0rIpaG7Bqp03+q5hS6VFYou1DXMX8uUYMxKYF7iPp
LOBjVf2xdnTnMyp1WG76BixfvE3sDIKq48yfHodzoScPwiU1FNbWyhW7yJi8KWQg/tQyqwApQHSE
dobJWCLjkbHut3AbAhUtxco+zJYEbLSWn8Ob3A==</SignatureValue>
  <KeyInfo>
    <X509Data>
      <X509Certificate>MIIKJTCCCA2gAwIBAgITXAAAx+SF7HlQWyzEPQAAAADH5DANBgkqhkiG9w0BAQsFADBXMRcwFQYDVQQFEw5SVUMgODAwODA2MTAtNzEVMBMGA1UEChMMQ09ERTEwMCBTLkEuMQswCQYDVQQGEwJQWTEYMBYGA1UEAxMPQ0EtQ09ERTEwMCBTLkEuMB4XDTIyMTAyODEzNTMyMVoXDTI0MTAyODEzNTMyMVowgb8xJjAkBgNVBAMTHU1JR1VFTCBBTkdFTCBaQUxESVZBUiBTSUxWRVJBMTUwMwYDVQQKEyxDRVJUSUZJQ0FETyBDVUFMSUZJQ0FETyBERSBGSVJNQSBFTEVDVFJPTklDQTELMAkGA1UEBhMCUFkxFTATBgNVBCoTDE1JR1VFTCBBTkdFTDEZMBcGA1UEBBMQWkFMRElWQVIgU0lMVkVSQTESMBAGA1UEBRMJQ0kxMTE2ODc0MQswCQYDVQQLEwJGMjCCASIwDQYJKoZIhvcNAQEBBQADggEPADCCAQoCggEBALTCeBRzQAY6k4YNPKpK6hhVP3JajAo6WmwnuYOKdSnpPZweYnnqkcfWR8y/zzBFokjUbckGygtua4XryjLbm5nDAOEEkZFGAHwPiIvggyN4cFY8BiheMnvIkWi8c2rq2r3CeslFhgTZEE4ezivVp+YSBBs7tQu1B8v0zlstKYTbqp2re44vdsiMrHLMZtmxF6PecoFVCpi47YIFHozcFGLD542fTAyfbVtdnYCTRhGgdsCOxJMPRe+6sP4edLwcGcSlqTy0pqks9uzO+WqOijYKX0zN+Lstq/Z79Sig+acmUMBJ5Jh7y6PEN/iN6SG16ucA22hmr2atSJXyWGjGc2sCAwEAAaOCBX8wggV7MA4GA1UdDwEB/wQEAwIF4DAMBgNVHRMBAf8EAjAAMCAGA1UdJQEB/wQWMBQGCCsGAQUFBwMCBggrBgEFBQcDBDAdBgNVHQ4EFgQU+kjRx6nVwKU9JVmjKaghiaAVMEMwHwYDVR0jBBgwFoAUJ/baOwt/k/hZEtAVqkLPspaWPUUwgYgGA1UdHwSBgDB+MHygeqB4hjpodHRwOi8vY2ExLmNvZGUxMDAuY29tLnB5L2Zpcm1hLWRpZ2l0YWwvY3JsL0NBLUNPREUxMDAuY3JshjpodHRwOi8vY2EyLmNvZGUxMDAuY29tLnB5L2Zpcm1hLWRpZ2l0YWwvY3JsL0NBLUNPREUxMDAuY3JsMIH4BggrBgEFBQcBAQSB6zCB6DBGBggrBgEFBQcwAoY6aHR0cDovL2NhMS5jb2RlMTAwLmNvbS5weS9maXJtYS1kaWdpdGFsL2Nlci9DQS1DT0RFMTAwLmNlcjBGBggrBgEFBQcwAoY6aHR0cDovL2NhMi5jb2RlMTAwLmNvbS5weS9maXJtYS1kaWdpdGFsL2Nlci9DQS1DT0RFMTAwLmNlcjAqBggrBgEFBQcwAYYeaHR0cDovL2NhMS5jb2RlMTAwLmNvbS5weS9vY3NwMCoGCCsGAQUFBzABhh5odHRwOi8vY2EyLmNvZGUxMDAuY29tLnB5L29jc3AwggMcBgNVHSAEggMTMIIDDzCCAwsGCysGAQQBg65wAQEEMIIC+jBKBggrBgEFBQcCARY+aHR0cDovL3d3dy5jb2RlMTAwLmNvbS5weS9yZXBvc2l0b3Jpby1kZS1kb2N1bWVudG9zLXB1YmxpY29zLwAwggFWBggrBgEFBQcCAjCCAUgeggFEAEMAZQByAHQAaQBmAGkAYwBhAGQAbwAgAGMAdQBhAGwAaQBmAGkAYwBhAGQAbwAgAGQAZQAgAGYAaQByAG0AYQAgAGUAbABlAGMAdAByAPMAbgBpAGMAYQAgAHQAaQBwAG8AIABGADIAIAAoAGMAbABhAHYAZQBzACAAZQBuACAAZABpAHMAcABvAHMAaQB0AGkAdgBvACAAYwB1AGEAbABpAGYAaQBjAGEAZABvACkAIABzAHUAagBlAHQAYQAgAGEAIABsAGEAcwAgAGMAbwBuAGQAaQBjAGkAbwBuAGUAcwAgAGQAZQAgAHUAcwBvACAAZQB4AHAAdQBlAHMAdABhAHMAIABlAG4AIABsAGEAIABEAFAAQwAgAGQAZQBsACAAUABDAFMAQwAgAEMATwBEAEUAMQAwADAAIABTAC4AQQAuMIIBUAYIKwYBBQUHAgIwggFCHoIBPgBRAHUAYQBsAGkAZgBpAGUAZAAgAGMAZQByAHQAaQBmAGkAYwBhAHQAZQAgAG8AZgAgAGUAbABlAGMAdAByAG8AbgBpAGMAIABzAGkAZwBuAGEAdAB1AHIAZQAgAHQAeQBwAGUAIABGADIAIAAoAGsAZQB5AHMAIABpAG4AIABxAHUAYQBsAGkAZgBpAGUAZAAgAGQAZQB2AGkAYwBlACkAIABzAHUAYgBqAGUAYwB0ACAAdABvACAAdABoAGUAIABjAG8AbgBkAGkAdABpAG8AbgBzACAAbwBmACAAdQBzAGUAIABzAGUAdAAgAGYAbwByAHQAaAAgAGkAbgAgAHQAaABlACAAQwBQAFMAIABvAGYAIAB0AGgAZQAgAFAAQwBTAEMAIABDAE8ARABFADEAMAAwACAAUwAuAEEALjBTBgNVHREETDBKgRxNSUdVRUwuWkFMRElWQVJAQVRMQVMuQ09NLlBZpCowKDEmMCQGA1UEDRMdRklSTUEgRUxFQ1RST05JQ0EgQ1VBTElGSUNBREEwDQYJKoZIhvcNAQELBQADggIBABOwWIuR/HV4COL1d8nAPmBeHcZnQS7zG2A5SN3x8885w3QaF616/ZYgtEIVpaCuSCaXqctVz4iiJcJbqspl8QTN2HZ3aq+cRC69d8C4xPVVFEvALcqOrjKfE7Rdcv9/s+H14LNdWyJp4JyE8dwXeXrT1Vs73lKBa1fX0lKMktGw9gjCGIETpp6hTO51rwozy+GRC+xVaHDILbPULNkG9jR9TE8seUNrz45YRUHi98ki/4TzA03vmlhzlKC8ba5l4ChAajia8SQoaXdrBi0yWTsGzEwExIZ3PwpY1PAh2tUBq4ZTnH6rp4l0/pqAA95sFaMMKl3JWPLPVQvjOrfFN+Lb9vuuW8UfxWdSuQKgQfYp/RERtZCkrV7bC/mgoBdkP2/sO198Zi4PqFf8PeNWCtIzS4O5cpav3NI7T2iwTfE74+s+pspFOPUgE8tyhUCT7QaTYhPgxPjAAxvsbfwJ7WBtEskkfkQ1Bf5fNp4F+dRoEqPv9kEdo2cAJ2cCiA5exxHW1xBYpdCTIXy1CXr8kdp2P0aGlF14a5O5ohGAORFiCn8te4o8jSB3yAicxMAibzlwcB5cZ9dqY1HaNE32r1WjY6xOwINWynnQ8HZrIc7zMGnEj87J/eqZ5otUYI6dpF8+AMw4GXJQXJQXfU/p0CerYNJ0giU7URbN9EIIh0GX</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1/04/xmlenc#sha256"/>
        <DigestValue>lrVg9fRbRhzj3L8+QGHmJxgMb7HDoVSIZJmZnPkf+bw=</DigestValue>
      </Reference>
      <Reference URI="/xl/activeX/activeX1.xml?ContentType=application/vnd.ms-office.activeX+xml">
        <DigestMethod Algorithm="http://www.w3.org/2001/04/xmlenc#sha256"/>
        <DigestValue>9lyHdt6FdJzDrqAfrR0Ra9dZqYdQVBFLcW4IEkBDGJM=</DigestValue>
      </Reference>
      <Reference URI="/xl/calcChain.xml?ContentType=application/vnd.openxmlformats-officedocument.spreadsheetml.calcChain+xml">
        <DigestMethod Algorithm="http://www.w3.org/2001/04/xmlenc#sha256"/>
        <DigestValue>A9XCVo2G7sw1ELZD7rtoZf7e6IL3sxkPFUyiYqdTZfs=</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rMLlAni5uA27ai4TDN8G/raWhlfE6WSiTXBHi4C7iUw=</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WXaXj5sUphNEt336VaI57wCrnQS/UoPZQ1HTUGoRc2o=</DigestValue>
      </Reference>
      <Reference URI="/xl/drawings/drawing1.xml?ContentType=application/vnd.openxmlformats-officedocument.drawing+xml">
        <DigestMethod Algorithm="http://www.w3.org/2001/04/xmlenc#sha256"/>
        <DigestValue>yVYkAbt1iTXoXY/rWy/dfWyozFM4ob80WwMJObP8k/E=</DigestValue>
      </Reference>
      <Reference URI="/xl/drawings/drawing2.xml?ContentType=application/vnd.openxmlformats-officedocument.drawing+xml">
        <DigestMethod Algorithm="http://www.w3.org/2001/04/xmlenc#sha256"/>
        <DigestValue>2k+bxVdSIeyMmxj0qAmr3PxRIs/xgvPxoRqwI2Aj+4Q=</DigestValue>
      </Reference>
      <Reference URI="/xl/drawings/drawing3.xml?ContentType=application/vnd.openxmlformats-officedocument.drawing+xml">
        <DigestMethod Algorithm="http://www.w3.org/2001/04/xmlenc#sha256"/>
        <DigestValue>tz/Q+2WGrcp7SK5NdzK1G351Tfi/CvMjxFSXTs8HFlk=</DigestValue>
      </Reference>
      <Reference URI="/xl/drawings/drawing4.xml?ContentType=application/vnd.openxmlformats-officedocument.drawing+xml">
        <DigestMethod Algorithm="http://www.w3.org/2001/04/xmlenc#sha256"/>
        <DigestValue>mf7d4p00SYPXJwky42O2hTU4qhPiSfX77+rGW/Yruno=</DigestValue>
      </Reference>
      <Reference URI="/xl/drawings/drawing5.xml?ContentType=application/vnd.openxmlformats-officedocument.drawing+xml">
        <DigestMethod Algorithm="http://www.w3.org/2001/04/xmlenc#sha256"/>
        <DigestValue>YHkELA7hmZkm4GKFcpXaQ6k9hbSoyOKikxzFO5J70Uk=</DigestValue>
      </Reference>
      <Reference URI="/xl/drawings/drawing6.xml?ContentType=application/vnd.openxmlformats-officedocument.drawing+xml">
        <DigestMethod Algorithm="http://www.w3.org/2001/04/xmlenc#sha256"/>
        <DigestValue>GGUD2uLu9kuoRKZfW9TY8+PQ8eSu2fF9Pzd+/N5ZPIA=</DigestValue>
      </Reference>
      <Reference URI="/xl/drawings/drawing7.xml?ContentType=application/vnd.openxmlformats-officedocument.drawing+xml">
        <DigestMethod Algorithm="http://www.w3.org/2001/04/xmlenc#sha256"/>
        <DigestValue>81FVtdwa8PEbmaTaxRaCgYPDcaqHx6IlC/fOESIpIpw=</DigestValue>
      </Reference>
      <Reference URI="/xl/drawings/drawing8.xml?ContentType=application/vnd.openxmlformats-officedocument.drawing+xml">
        <DigestMethod Algorithm="http://www.w3.org/2001/04/xmlenc#sha256"/>
        <DigestValue>WkuNOdW4WUaHcHwb7MtFgFzcW+2ypf1B78QEXnn/w1s=</DigestValue>
      </Reference>
      <Reference URI="/xl/drawings/vmlDrawing1.vml?ContentType=application/vnd.openxmlformats-officedocument.vmlDrawing">
        <DigestMethod Algorithm="http://www.w3.org/2001/04/xmlenc#sha256"/>
        <DigestValue>2Djw/tkQkxMXiVg9KqA95VRVJii3wof1YDTShfGFD7w=</DigestValue>
      </Reference>
      <Reference URI="/xl/drawings/vmlDrawing2.vml?ContentType=application/vnd.openxmlformats-officedocument.vmlDrawing">
        <DigestMethod Algorithm="http://www.w3.org/2001/04/xmlenc#sha256"/>
        <DigestValue>Jcs26+9/SlILExFsXo9OIBmfEV0rgNM4tiRbR56OEvk=</DigestValue>
      </Reference>
      <Reference URI="/xl/media/image1.png?ContentType=image/png">
        <DigestMethod Algorithm="http://www.w3.org/2001/04/xmlenc#sha256"/>
        <DigestValue>F/zmBT5kX12LmVs8T9MpiBLslWEmuH+tW83xB6NJnq4=</DigestValue>
      </Reference>
      <Reference URI="/xl/media/image2.emf?ContentType=image/x-emf">
        <DigestMethod Algorithm="http://www.w3.org/2001/04/xmlenc#sha256"/>
        <DigestValue>lXx84803npZBKM6/KF2C70EtG1a5Ey2fJbLuyZTPhyA=</DigestValue>
      </Reference>
      <Reference URI="/xl/media/image3.emf?ContentType=image/x-emf">
        <DigestMethod Algorithm="http://www.w3.org/2001/04/xmlenc#sha256"/>
        <DigestValue>YnusnPdNrdefpBSQLsQ2KxRPmR27KWbDI0JpHpzEUUU=</DigestValue>
      </Reference>
      <Reference URI="/xl/media/image4.emf?ContentType=image/x-emf">
        <DigestMethod Algorithm="http://www.w3.org/2001/04/xmlenc#sha256"/>
        <DigestValue>JRAJelkziV1+EQMAFOzB7vVuBOIHB32dDtLhRepVyYY=</DigestValue>
      </Reference>
      <Reference URI="/xl/media/image5.emf?ContentType=image/x-emf">
        <DigestMethod Algorithm="http://www.w3.org/2001/04/xmlenc#sha256"/>
        <DigestValue>cYfZyM0JziFso7Ose3Slf4Kup58+Xr0Ds/5/uMrJr1c=</DigestValue>
      </Reference>
      <Reference URI="/xl/printerSettings/printerSettings1.bin?ContentType=application/vnd.openxmlformats-officedocument.spreadsheetml.printerSettings">
        <DigestMethod Algorithm="http://www.w3.org/2001/04/xmlenc#sha256"/>
        <DigestValue>+CD8yXTcV7R0UPktSQ1iysCJtCvCSVF2j80e6m46HpQ=</DigestValue>
      </Reference>
      <Reference URI="/xl/printerSettings/printerSettings10.bin?ContentType=application/vnd.openxmlformats-officedocument.spreadsheetml.printerSettings">
        <DigestMethod Algorithm="http://www.w3.org/2001/04/xmlenc#sha256"/>
        <DigestValue>ZVxXhJn6XmjT/m1Dw2UhwYZPVXYMSYE+DUFTlsgHV4s=</DigestValue>
      </Reference>
      <Reference URI="/xl/printerSettings/printerSettings11.bin?ContentType=application/vnd.openxmlformats-officedocument.spreadsheetml.printerSettings">
        <DigestMethod Algorithm="http://www.w3.org/2001/04/xmlenc#sha256"/>
        <DigestValue>ZVxXhJn6XmjT/m1Dw2UhwYZPVXYMSYE+DUFTlsgHV4s=</DigestValue>
      </Reference>
      <Reference URI="/xl/printerSettings/printerSettings12.bin?ContentType=application/vnd.openxmlformats-officedocument.spreadsheetml.printerSettings">
        <DigestMethod Algorithm="http://www.w3.org/2001/04/xmlenc#sha256"/>
        <DigestValue>ZVxXhJn6XmjT/m1Dw2UhwYZPVXYMSYE+DUFTlsgHV4s=</DigestValue>
      </Reference>
      <Reference URI="/xl/printerSettings/printerSettings13.bin?ContentType=application/vnd.openxmlformats-officedocument.spreadsheetml.printerSettings">
        <DigestMethod Algorithm="http://www.w3.org/2001/04/xmlenc#sha256"/>
        <DigestValue>vgaglTYY8ldDI3np+fkDPkAMI9Om5H1Khp+orjrXFAQ=</DigestValue>
      </Reference>
      <Reference URI="/xl/printerSettings/printerSettings14.bin?ContentType=application/vnd.openxmlformats-officedocument.spreadsheetml.printerSettings">
        <DigestMethod Algorithm="http://www.w3.org/2001/04/xmlenc#sha256"/>
        <DigestValue>hqnMLvZ6XBY2fH1KhK00vJXWuxlSZRWkoKrdKDrIF2Q=</DigestValue>
      </Reference>
      <Reference URI="/xl/printerSettings/printerSettings15.bin?ContentType=application/vnd.openxmlformats-officedocument.spreadsheetml.printerSettings">
        <DigestMethod Algorithm="http://www.w3.org/2001/04/xmlenc#sha256"/>
        <DigestValue>TRrCOIAvgyay9+dOHANtMRhI4Mlj24DaFIyKQoKcdPw=</DigestValue>
      </Reference>
      <Reference URI="/xl/printerSettings/printerSettings16.bin?ContentType=application/vnd.openxmlformats-officedocument.spreadsheetml.printerSettings">
        <DigestMethod Algorithm="http://www.w3.org/2001/04/xmlenc#sha256"/>
        <DigestValue>aKO8XWThzgvGlTVSu23kX37OoqtKGS6PBUkmhsicI1Y=</DigestValue>
      </Reference>
      <Reference URI="/xl/printerSettings/printerSettings17.bin?ContentType=application/vnd.openxmlformats-officedocument.spreadsheetml.printerSettings">
        <DigestMethod Algorithm="http://www.w3.org/2001/04/xmlenc#sha256"/>
        <DigestValue>TRrCOIAvgyay9+dOHANtMRhI4Mlj24DaFIyKQoKcdPw=</DigestValue>
      </Reference>
      <Reference URI="/xl/printerSettings/printerSettings18.bin?ContentType=application/vnd.openxmlformats-officedocument.spreadsheetml.printerSettings">
        <DigestMethod Algorithm="http://www.w3.org/2001/04/xmlenc#sha256"/>
        <DigestValue>+CD8yXTcV7R0UPktSQ1iysCJtCvCSVF2j80e6m46HpQ=</DigestValue>
      </Reference>
      <Reference URI="/xl/printerSettings/printerSettings19.bin?ContentType=application/vnd.openxmlformats-officedocument.spreadsheetml.printerSettings">
        <DigestMethod Algorithm="http://www.w3.org/2001/04/xmlenc#sha256"/>
        <DigestValue>ZVxXhJn6XmjT/m1Dw2UhwYZPVXYMSYE+DUFTlsgHV4s=</DigestValue>
      </Reference>
      <Reference URI="/xl/printerSettings/printerSettings2.bin?ContentType=application/vnd.openxmlformats-officedocument.spreadsheetml.printerSettings">
        <DigestMethod Algorithm="http://www.w3.org/2001/04/xmlenc#sha256"/>
        <DigestValue>vgaglTYY8ldDI3np+fkDPkAMI9Om5H1Khp+orjrXFAQ=</DigestValue>
      </Reference>
      <Reference URI="/xl/printerSettings/printerSettings20.bin?ContentType=application/vnd.openxmlformats-officedocument.spreadsheetml.printerSettings">
        <DigestMethod Algorithm="http://www.w3.org/2001/04/xmlenc#sha256"/>
        <DigestValue>ZVxXhJn6XmjT/m1Dw2UhwYZPVXYMSYE+DUFTlsgHV4s=</DigestValue>
      </Reference>
      <Reference URI="/xl/printerSettings/printerSettings21.bin?ContentType=application/vnd.openxmlformats-officedocument.spreadsheetml.printerSettings">
        <DigestMethod Algorithm="http://www.w3.org/2001/04/xmlenc#sha256"/>
        <DigestValue>ZVxXhJn6XmjT/m1Dw2UhwYZPVXYMSYE+DUFTlsgHV4s=</DigestValue>
      </Reference>
      <Reference URI="/xl/printerSettings/printerSettings22.bin?ContentType=application/vnd.openxmlformats-officedocument.spreadsheetml.printerSettings">
        <DigestMethod Algorithm="http://www.w3.org/2001/04/xmlenc#sha256"/>
        <DigestValue>+BdIrUjIF4dgpdETKzetI2+2MzZeXWu+2X9Vqcg88Hw=</DigestValue>
      </Reference>
      <Reference URI="/xl/printerSettings/printerSettings23.bin?ContentType=application/vnd.openxmlformats-officedocument.spreadsheetml.printerSettings">
        <DigestMethod Algorithm="http://www.w3.org/2001/04/xmlenc#sha256"/>
        <DigestValue>aKO8XWThzgvGlTVSu23kX37OoqtKGS6PBUkmhsicI1Y=</DigestValue>
      </Reference>
      <Reference URI="/xl/printerSettings/printerSettings24.bin?ContentType=application/vnd.openxmlformats-officedocument.spreadsheetml.printerSettings">
        <DigestMethod Algorithm="http://www.w3.org/2001/04/xmlenc#sha256"/>
        <DigestValue>aKO8XWThzgvGlTVSu23kX37OoqtKGS6PBUkmhsicI1Y=</DigestValue>
      </Reference>
      <Reference URI="/xl/printerSettings/printerSettings25.bin?ContentType=application/vnd.openxmlformats-officedocument.spreadsheetml.printerSettings">
        <DigestMethod Algorithm="http://www.w3.org/2001/04/xmlenc#sha256"/>
        <DigestValue>OGD3iF2+l78gTInlDCWFPycZVuHBpUE02raJ/Wr5XCI=</DigestValue>
      </Reference>
      <Reference URI="/xl/printerSettings/printerSettings26.bin?ContentType=application/vnd.openxmlformats-officedocument.spreadsheetml.printerSettings">
        <DigestMethod Algorithm="http://www.w3.org/2001/04/xmlenc#sha256"/>
        <DigestValue>MXec2D+WMU8itUC5NxoyllqwEi3fXNlaIfg2JySEdZE=</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aKO8XWThzgvGlTVSu23kX37OoqtKGS6PBUkmhsicI1Y=</DigestValue>
      </Reference>
      <Reference URI="/xl/printerSettings/printerSettings5.bin?ContentType=application/vnd.openxmlformats-officedocument.spreadsheetml.printerSettings">
        <DigestMethod Algorithm="http://www.w3.org/2001/04/xmlenc#sha256"/>
        <DigestValue>aKO8XWThzgvGlTVSu23kX37OoqtKGS6PBUkmhsicI1Y=</DigestValue>
      </Reference>
      <Reference URI="/xl/printerSettings/printerSettings6.bin?ContentType=application/vnd.openxmlformats-officedocument.spreadsheetml.printerSettings">
        <DigestMethod Algorithm="http://www.w3.org/2001/04/xmlenc#sha256"/>
        <DigestValue>aKO8XWThzgvGlTVSu23kX37OoqtKGS6PBUkmhsicI1Y=</DigestValue>
      </Reference>
      <Reference URI="/xl/printerSettings/printerSettings7.bin?ContentType=application/vnd.openxmlformats-officedocument.spreadsheetml.printerSettings">
        <DigestMethod Algorithm="http://www.w3.org/2001/04/xmlenc#sha256"/>
        <DigestValue>62Mbz0jKBFYydzom6ZAWnOjLp5a/DFv+xq8VMistPUQ=</DigestValue>
      </Reference>
      <Reference URI="/xl/printerSettings/printerSettings8.bin?ContentType=application/vnd.openxmlformats-officedocument.spreadsheetml.printerSettings">
        <DigestMethod Algorithm="http://www.w3.org/2001/04/xmlenc#sha256"/>
        <DigestValue>Jqz5i9tR38GrvaRRrgAOPFH5hrhDZ9jmdLWbmj3o8Vg=</DigestValue>
      </Reference>
      <Reference URI="/xl/printerSettings/printerSettings9.bin?ContentType=application/vnd.openxmlformats-officedocument.spreadsheetml.printerSettings">
        <DigestMethod Algorithm="http://www.w3.org/2001/04/xmlenc#sha256"/>
        <DigestValue>GyyR84UYFfbFvVrs+ip9vPggIMAXC0nxkmeUVNsGxCc=</DigestValue>
      </Reference>
      <Reference URI="/xl/sharedStrings.xml?ContentType=application/vnd.openxmlformats-officedocument.spreadsheetml.sharedStrings+xml">
        <DigestMethod Algorithm="http://www.w3.org/2001/04/xmlenc#sha256"/>
        <DigestValue>ZYbc2YwKCxS8V3dEYKIxgMgCa/ep1VK4rd9AFii0vjw=</DigestValue>
      </Reference>
      <Reference URI="/xl/styles.xml?ContentType=application/vnd.openxmlformats-officedocument.spreadsheetml.styles+xml">
        <DigestMethod Algorithm="http://www.w3.org/2001/04/xmlenc#sha256"/>
        <DigestValue>Hfxj7CRj0pTdPTmqh/LvhT1wcSAJkHFKTdb+Vr1D/DQ=</DigestValue>
      </Reference>
      <Reference URI="/xl/theme/theme1.xml?ContentType=application/vnd.openxmlformats-officedocument.theme+xml">
        <DigestMethod Algorithm="http://www.w3.org/2001/04/xmlenc#sha256"/>
        <DigestValue>JNGnPKHKsPy6kmCp11/sNt3bmMqQkZWAeEqk2KQCTYU=</DigestValue>
      </Reference>
      <Reference URI="/xl/workbook.xml?ContentType=application/vnd.openxmlformats-officedocument.spreadsheetml.sheet.main+xml">
        <DigestMethod Algorithm="http://www.w3.org/2001/04/xmlenc#sha256"/>
        <DigestValue>ES+EbMjuMVwAxpcGa/WtLPUExwg6oW8IJBuGx3RjaD4=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gc8gglqzrTW6QqtJ1wKoNXolcaOgzOM1fQMzKARu980=</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Y4FvX1i+7XY1oKNU/ZYpLNX6UzonxbqgrVwNIuiIhoU=</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oIz2QtWN7Qy3auf2JJ2QqCgW2+LoWuBYIQ5R01s3LS0=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NkOaOWRWV+2nFdIdEiHarqBwXM9YZggX8p+EozkeKSg=</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6VN1ivBXX0GdVkXNQfDueIpfUOfpH98Tp7kLuT6CMdA=</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N400yuC3cLAqTNbNqLrJQDocrkgkT8hO5Gp1nlVSuCU=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KZAmncfOWBzhCyW9us/xpVpkecVWC+YNFwWOP+ePUZQ=</DigestValue>
      </Reference>
      <Reference URI="/xl/worksheets/sheet1.xml?ContentType=application/vnd.openxmlformats-officedocument.spreadsheetml.worksheet+xml">
        <DigestMethod Algorithm="http://www.w3.org/2001/04/xmlenc#sha256"/>
        <DigestValue>4B2J8YgZsG2g7zPc9PD42wpz0EH6C+KN308t9icWYHk=</DigestValue>
      </Reference>
      <Reference URI="/xl/worksheets/sheet2.xml?ContentType=application/vnd.openxmlformats-officedocument.spreadsheetml.worksheet+xml">
        <DigestMethod Algorithm="http://www.w3.org/2001/04/xmlenc#sha256"/>
        <DigestValue>7JUMy98x6zrpI1UQArqAGzUjKZZPw6LB0MyNMmhiHHQ=</DigestValue>
      </Reference>
      <Reference URI="/xl/worksheets/sheet3.xml?ContentType=application/vnd.openxmlformats-officedocument.spreadsheetml.worksheet+xml">
        <DigestMethod Algorithm="http://www.w3.org/2001/04/xmlenc#sha256"/>
        <DigestValue>SvlG5vbEA9z7YCe8XbSROGDmrh5+tB6ysBUcInqy/5Q=</DigestValue>
      </Reference>
      <Reference URI="/xl/worksheets/sheet4.xml?ContentType=application/vnd.openxmlformats-officedocument.spreadsheetml.worksheet+xml">
        <DigestMethod Algorithm="http://www.w3.org/2001/04/xmlenc#sha256"/>
        <DigestValue>nBoLhRoMlhzyZifFHScnvolOSxXcnI0owBHho1w0afA=</DigestValue>
      </Reference>
      <Reference URI="/xl/worksheets/sheet5.xml?ContentType=application/vnd.openxmlformats-officedocument.spreadsheetml.worksheet+xml">
        <DigestMethod Algorithm="http://www.w3.org/2001/04/xmlenc#sha256"/>
        <DigestValue>kvJHIvlI6AgHnl9D+ycuXXAczZKodME+VwQ63nxpDDE=</DigestValue>
      </Reference>
      <Reference URI="/xl/worksheets/sheet6.xml?ContentType=application/vnd.openxmlformats-officedocument.spreadsheetml.worksheet+xml">
        <DigestMethod Algorithm="http://www.w3.org/2001/04/xmlenc#sha256"/>
        <DigestValue>r0CC+NEQ40cnfjGLk/nEfmwwt/vUEdp2TbsztCfop54=</DigestValue>
      </Reference>
      <Reference URI="/xl/worksheets/sheet7.xml?ContentType=application/vnd.openxmlformats-officedocument.spreadsheetml.worksheet+xml">
        <DigestMethod Algorithm="http://www.w3.org/2001/04/xmlenc#sha256"/>
        <DigestValue>XMeEXMpAFl8pWGr3rMV1R4KZiiXUWTqID6236VipFTQ=</DigestValue>
      </Reference>
      <Reference URI="/xl/worksheets/sheet8.xml?ContentType=application/vnd.openxmlformats-officedocument.spreadsheetml.worksheet+xml">
        <DigestMethod Algorithm="http://www.w3.org/2001/04/xmlenc#sha256"/>
        <DigestValue>1bkENIbZttg8fETYJimxD/tAmUfxq5+iEOJ3PaygL3w=</DigestValue>
      </Reference>
      <Reference URI="/xl/worksheets/sheet9.xml?ContentType=application/vnd.openxmlformats-officedocument.spreadsheetml.worksheet+xml">
        <DigestMethod Algorithm="http://www.w3.org/2001/04/xmlenc#sha256"/>
        <DigestValue>7u7b4Lj9kQRX5ix6tlJvIluzQBurbf63Fh2WGAnW6YE=</DigestValue>
      </Reference>
    </Manifest>
    <SignatureProperties>
      <SignatureProperty Id="idSignatureTime" Target="#idPackageSignature">
        <mdssi:SignatureTime xmlns:mdssi="http://schemas.openxmlformats.org/package/2006/digital-signature">
          <mdssi:Format>YYYY-MM-DDThh:mm:ssTZD</mdssi:Format>
          <mdssi:Value>2023-08-14T20:54:41Z</mdssi:Value>
        </mdssi:SignatureTime>
      </SignatureProperty>
    </SignatureProperties>
  </Object>
  <Object Id="idOfficeObject">
    <SignatureProperties>
      <SignatureProperty Id="idOfficeV1Details" Target="#idPackageSignature">
        <SignatureInfoV1 xmlns="http://schemas.microsoft.com/office/2006/digsig">
          <SetupID>{1C9777EC-EF7F-45A0-BD7C-AAEFBC316F0D}</SetupID>
          <SignatureText/>
          <SignatureImage>AQAAAGwAAAAAAAAAAAAAAKIAAAB4AAAAAAAAAAAAAADpEAAAjgwAACBFTUYAAAEAKIkAAAwAAAABAAAAAAAAAAAAAAAAAAAAgAcAADgEAAD+AQAAHwEAAAAAAAAAAAAAAAAAADDIBwAYYQQARgAAACwAAAAgAAAARU1GKwFAAQAcAAAAEAAAAAIQwNsBAAAAeAAAAHgAAABGAAAAyCQAALwkAABFTUYrIkAEAAwAAAAAAAAAHkAJAAwAAAAAAAAAJEABAAwAAAAAAAAAMEACABAAAAAEAAAAAACAPyFABwAMAAAAAAAAAAhAAAUUJAAACCQAAAIQwNsBAAAAAAAAAAAAAAAAAAAAAAAAAAEAAACJUE5HDQoaCgAAAA1JSERSAAAAggAAAGEIAgAAAJWx7oYAAAABc1JHQgCuzhzpAAAABGdBTUEAALGPC/xhBQAAAAlwSFlzAAAOwwAADsMBx2+oZAAAI4FJREFUeF7tnWdwXceR7/fLe1uv9stzbfSun3fX5Vqr7Oe1ree1XdqVZTnbkhWoQFGUKEYxg1HMOeecKeYgZhIEEwiCAcwkmMAAgiCIROScM/h+Z/qicTDn3osLMWi1q6p/Qef09PT0dPd091xcUH9WVfGostxBeWlDRVkjr9WVLaAMwBoKBOX3QnnKSxuBvloMuqhXH+V8lrB0UFhsXqj+SsHIoLLct3cYykoavnJDSKitdlBT1WZlVH83RSB0Hlq4wc1nzVQIPRDwML50C1RRrAQYVU6hmLhwOIVuhlpAJQRieErA4l7LBIHo5p3i1d8vnqQbmFhR5oPwqyglBuIUOpBXhUoIxPCU8CV2A2CuJDfhV1E8CKxXr2SlCHRKIIanhGftBljlKdBMt2ihVJTZVUQZLARSwi0zOFSCUkhlQpdXL8PjQyLJLZMyxkL8VIoFRgVeuqgXCGLMr9zgHyZhNhu9VTfALLDoql4g+NzgdxsQlc6D0ps4WSwkNwC3KIVbJvBqr9C5OoVQFboyCOT1iUCkyUICNIQYRE+YDQK6QZT0wshs/DNhAtZ8oPMtSiC4OS1YnG4wKgHuF8j08gvk1buocgZi+BzwiuI5FMnwyFyLrhCGr9wQEixRRL0gyPkQqP4WXSEMzUmJB4FyKD0IJUTIRIUlodXNAKbIXKX4FWWAdezrCzBECm8jXVB5ab1JrS0Y9FUhdOBZy8kkTVCiA53Cs8lRviuqm0egbKC5RCtkQOnKqhR9DR0yUeGWGSKYInOVEliUczf0qo31K8sbCvPL79/LLCqorqpoPoKBRAldoQxeZRRu5uBucNP/G7kBu9+4ljBl0ryOHXp07dw3NTnbw9A8xU1XKINXGYWbuQ1uUIkKKALr1S9FoKID0XWiUj43EEIS8+Yx17W8xSjPLF1b/Wjn9ojf/uaNrZv33bn14NNVW9es3lpWUkt2YlSZFaK/qK1Q/XVI2JSuaCLSX9lu0ClAhTSX6MeBrhGcznpK+dxACJZ1d5NKtxYVGJc0FhdWTxg36612H+bnllWW12dlFC9dvO7ShZukKa9HVZQF1d/LoHNbZZBXGAB5Ul7/67gB+fI5qEUH5KjkpKxlS9ZnpBfgj7KSGs7Blk17x42ZXlZS7y4SAq8RBaq/l0HntsogrzAAP25QPhWhFIWXzis7FzoT3UOhIIi6gcAUtxvMhz/cm+h8sHXm/LkrL12IKy2uLinC1s6HuIDwP7D/+KwZSzIfFhbkVTC9pKg282HRiGGTYi85B0KFC7xaCXSDXgazik0Ewh8EIupL7wbCuaaK1/rIwzFzZi3r2/uTfn2GxV66VVpcKz4oLa4n9keNmHz96t2KsjqSNczMonPlfFAkcJIKF3i1EugGvQxPzA3uNQTKqvDSeXVLwEDAzeAGDJjPMDSWFmMRiGjfgEWwDoAunMJjzO38lFcZYiGeTRPivGJQ7FheWjswbBTZPyE+dcmiNSuWbagsr2Mtwf176T26haU8yDE+QAHnAlFRVh++92iPbgNyskpElBvoZm3NaGszKJAJUfkV7il+wVzY/NQGiy8U6FysA/TVgkRiXc2jhjrnDKU8yLp88dbNG4mV5TXGDY/qa30CeSZvkHDYHoZuunk5QiSf6tLGW/WF+ZVrVn+2Y1tEWUnd3t2R48bMqKqoU4YzMVc/GTI+P7dcTKZzE+JThg2dcP1qgkVXyIotl/MP5bTgZfBSwLN2gwlwckLNvj1Hx4ya1rlTnzdf7zh54lxaF0Y15LF7TZWT8ctLCWonkwRyA+aDDY+OHjkVp3LIIg+f7t61f3JSjjCQLmhSFy9cg0w5WOZsOUOZDwtIVkePnLHoClnRvVwgKKcFL4OXApx7g0JIPChriFAJshm3KDcYglhSVIndf/4fv9+6eW9+bvHDtIIRwyYOHjgmIz2fLI8n4LwV92Dq5Hm9Ph5MMlm1YnNaSrb5EILpjgQYdGleOQ0R4cdGjZhCDeDo3LubHtZvBGdCGMhCXNkWzl9tUpmTo9TcVRX1CN+8cTezoEt+d0N2ASy6F8ppwcsgr2xBXsUyzi3aGlDokIVWOZXBops83kAtnT51YcqDTKzAK0bMzy0ZO3r6rh0HeSX29+871rVzP65XF85dO3rkFOn77XadmJKdWVRdaVvKVJf6eXNWEO8cBayZk1VMJ7pz+wFhyM0u69Nr6Mb1O9HKNUvQsGfX4dkzl5YW13CkgpwGgT8JPlicihAZnqkboJ88folQPXfmGtbH4hgOW+Ce82ev9+87/N7dVMK2d8/BiQlpUreptMWFlVdj47t81OeN1zqQRiyZ2D03u5TUfysuqbaaTtSROX7szOVL1wtDemp+755D4q4nmCBoMRdKzMmLZLOsjEKKitfKukGBl0FhcSpCZGh2gyKQEb1QWUxxw2IDbJjuHnuROubNWU5FJVPTSppYdj4CKimqnj93BWHb5aO+iQnpxCZymAUbPJTr9NS8CeNmTpowu7iwytQM37FgdbJQ395DH6ZhSkcmozOmLSTGiwvJUXXXrsST8WhhtfAoKGNXLt9CJdxPg+s9DaFD7SCvPFiWkVcvZPTJuMGCxQZMTm+Mijwz/JMJeTmlWAqTCVjOFPa6z7aEd+zQ48ihk3SfJl+1kIBBb99MYvrunQc5SRraVGzKAA2PMbrk98Y5s5bOmLaIGxxAYFi/4Q/uZ6jnFPj47p3UAf1HXjx/A0+jicUQOmTjKkFtGCKekRvYcGpy1h9+9xY5mq4UI1pu4DSQHLh8LV28Dh/gJ0uCyft12z8L7941LDEhlWehI4EbA02XCiSuKSQUm/zcCuREhEd369I/LSXHG+xoRcriunfy+AU48ajFEDpk44/lBosUCLoGYLcEnQ4pXQGDe9s8Hz92vtMHvSiYchtoGnI6K+L0+tV706YsuHTh5ohhk/JyykzN8M0VMAWQPbgqr1+7Hasxi7mpydm0vAvmrWJU3ED2o2IPGjCqtLiaI7hy+abxY2dkZxZbAgESigrKufQdORTDCXNvsK1QU1gIkeEZuYHwp3mnT23arc8N0OWewYWW3rEwv2rIoLFx1xNJETrXxelgyqS5E8fPRgJZCB2o3nh304bdptQ7KMyvxg1zZy/nxCBn1owlxHthPifDexqg1MEZHXX+iZwGL0JkeEZuoB6MHD7pauwdjEX7T6JvGvKdBmJ8w7qdWJDgpWF1HReF83kczjh04MSKZRsxH8/kn107DnVo3zXu+j09DQjH9PSsphlrWL50Ay2v+XzbdgMU8esXfxosqhsqIhBa5WRjAvZJTi/Iq7AYjKsaqJ+DBow+ExNbXFgTvjcKK6tM7ChsGF2sfPNGIu0pnY9xQ/W4MTPee7crldZ8hOcwFBVUzZ65hOTGbY4ExSEbMmhMUQE3A5+fND6QgPXplGiX8ejjuCF0qNHceLpuYMMGDUsWraGQeuMR04DLF2/TquZklZBGcAPnRmuDaUCdNlStzO2M5Ma1C+asDOcG3rlTn/TULO2UyGyfrtq6bs12ccOyJeu5N4gcYVA3EAGcsE+GjLt4Po4I8GatpwE1mht+3KAhbM0XiGXlWafoqAXuX5x67IsP5s1Z5k01JBCsEx11burk+TRI3GZJXEMHj+MS0MTgWB+v8CA+o52lIHNBI+o5E5iY+yBJT/1EFzCg/wjaX2Yhc9GCT8l45nMOmd7sBo4Cp4Qu60zMFZzqLxOGCtevYFuBZWTAa9s+2mMOIeN1g4BR5RSwMdxw6cINLsY3rsVjAouB84EnKAbz564kck2CyiSHpCbnejh9qCirPXLoBI1QRnr+qROXccPM6Ysgam1gLo3vsaNnEY6qZC18hnBV24V6DgE3jE0bdqGnubQ7dDENcHG2Aso7CGWKmN79yqyn6wbMSpRtXL+LnEOQ+nMD1qmjzB47egZ/EL/ZmSVE9624JA+nDxiOVooTkxCfdvjgKbqg1Ss3FRVU62mg0lAY4q7fx6wIHDt6Gt0Xp8Gbczh8rI4bdu88gBvYgtDFNPoaCkJ3A2oI5NXnBl3SnxH9AB/4CysfEOJGdaVjZXICrYuJR+dzG6D8pIXiwioYKLw4CcORwbDL8WMXlEdgVJesUp+dWUqMHz1yBgd/9GHv/fuOmpu57zTcvZPSv+/wa1cSTCprIN2NGTWV67Q3CAgRKg0Sjh87h27sS6xjNuh80KucorZC6QovXZktmAIp8LE5buBJ3CDUx4SIUrAGYUhscjcuKyH0bEOwYRiw5rUrd9HMND81JKiDEScsTrUybCVFVZTxfXuOcPN68/X3Tx6/WFRQKaMg9tIdwj81OY8jwmmjkLA6+ccbPcjMySrkPNEpUavFDeiMnjwbk/lg7UvpCqHrFDFuEFicT9cNWCExIY36zJ2A01BSREFucSSxKXeFhfNX3755HyLdTm526eiRU4O4ARvRp44eOWXb1n2cifff656WkuvuRzklnAYkQ4SZyzmeIPC9pwFb37+XHtZvePztJNMsfHFucC8WCPD4ZRM6kB16edj8mZjL3BiuX403PY8TkoImBnqVKm7FpiY7HVF2ZhGN/KkTl1SIQCeS6CgPY0dP37xxD5y4ITe7BAdLw4omB/ZHkwNLiqqN1+vISAP6jyTYGRLo6pg7fG/k2+06bdsaTnrEczIkC/GgGxT+IFDjKixzezndxJDcEFwiMHrbowC7Hz548oP3P87LKcZGGNpigFKYX8l9LSujmGdCkqtAzx4DT5+64uH0QT74w3PEOB3R9KkLjcWdlILdsSzFYO/uyPJS5+NVUtyObRG0pNDlrAAxsRHVOPyTiV079+UignvQVlcR6AYtuhfKacFiA0J/Km4A7I2dWAzUva2bndRBVBof2PsU4o5tBwrzK0wqqE9LyevetT+dqIfTB3rTooKKrp374Yke3QZwU+NwmGrsNFrJSVk9ewy6FZfI4cBbECPCoweGcRqav7akboCBg0LO5AZHouM06CoC3Z1F90I5LVhsQOitu0EoqKuyFHKodYo16hVFfG1cv4Ncz5DbT+bZSb40efDs2xMpV2jseDU2nmb0VtwDFWIBnsyHRdh6wriZH3cfcP7sDTGuSTt1HCPqc1YG0kTVhq2b99IBu2u4aAISE9Lbv9N57uzlXCzMb5NsP+nWdPVAUE4LFpsbbrY2uEFSp0A4LQavKMJtyqS5HPlAbmAWZo05eTkpMYPTQFE9EX1+3JjpBK8KsYDbUh7kYtleHw96680P6IiabOd8mWP92u00WtQPlsYxJKXoqLP9+w7LyWq+ZgOGkAPzsKHjqeEcLF511LtBXT0QlNOCxeaGm63ZDWJfo4GjBCZz8wFDd4CiGBFOi8HrBpLMJ0PGb9m0p8kNvu3xLLuVXzgfOXTq9s0HGI46ERF+bPLEOf6qiA+lxbWXL97q02vIL37+xxf//XdRkWfk8yKmY3QK8ro120mGhsJP57fc6JD5sFCDHcej2IP7WYMHjmFoyaK1VAj6ZkqLMMBp7NC8NbcCfsEGLbQ60c3Z7AZsJEqIBhYfUE4JHGNE35DFoCDoJo6fFXn4tEUXNxghmL76yuX40uIqai+22LJp76wZizkW1hQXnFrCXeTj7gM5DVMmzcvPLWWhwvyqpMRMiNFR502ZkYipv3ThFqk//naqVmnj44ZjRzklw+m4kNa5U2/jxRYHQjcOPDq0Ap1r0b0QzmAlGlVkMyJROU1Qt9DSYlDkZpfTU56Itq/ECkxDzNIv0mViBV5J02tWfxbkNNAX4SfMx+2XMtDujQ+kG6Ymc0fhQmeqsXyXwNHzTMxV882Me65gJ19VI4HsN2nCnPC9UaQ4vPhFusEiuU1pzrVPIWuIZyYrXaEMAtqeHt3CMIFFB8LPacANs2cuNZ921MffTu7X55Ozp2Ohe/nFrAnxqR3adyOh0+9/tiV8/twVzOUYcUo+XbVl2pT5ZDnUhlM8EX87hcxz9vRl07/KJY6qsKP9O11wP1FCBNAU0CjLfgXuXZul24Y2TYSthRtaRasethguX7zdrUv/+/cylGIBk23asJu4Joory2uJ3F4fD85Ip+rabsAuYh2SCTxcNV7947sXz8eRgjq07xp76SZFmFx/5FAMh1UgcZ2YkAF/RHgUh4D+lfQVFXmWfnfdmm0H9h/nkrF/H9VobnZmMafBWlQh+wpiVmFQhOgAxdN1w7Gj5z7s2DMx4aFSLHCFJjmQmmdMW2S+UbGgX59hxYWV3tMgCb0gr5yqQGOzeOGaD97v8TAtvyCvauniddTYwwdPcZXLSM8n5AXihuSkbE7Y6pVbaqtpkKo5AS//4hXsTgtLHZo5ffGhAyeQiSbmtFmL+iD7etZuQIrCGnIjEI9QiEe6eNrHwvxy9yiQ0AZZGUUY4rVX31u9cnNudinWpFMiaWA+TQ4yhUDmiEQePvXWmx/GXroV1m84bsjLKSsqqM7NLuNGzU3i6JEYeiRqAD6gVMhDfm7FoAGjif28nFKc93d/8y3KeHZmEcLx36QJs8+evkadN1+OaqHks4QfN6CNuNSie6HOt+hNbmjYt+do965h2Zn2HxBgXAnVmzeSVq3Y/KuX/0R52LZ1P0mfwiA+gEcgU0hfeIKjM2LYxPzcsjde60AqM0kGW9eTqb7/vZ+a76KV8GoaLefuhib4g2s8t+U+vYY+/8P/WLRgtfmWhlMkOCK8xpyMnTfH+RqHqvfsEcwNYinUtRgUrbphw7qd5tfxnPcWDOoGjsvK5RtfevEPlFZSSqcPeqWlZJHEmYsQkSMgp6cm55DlCfmiggouDZyAqoo6hAOSzP59URyUd9766GBEdH5uOfwcBU5AQnxKzx4DodMUnYmJFffwk2NEnZ8zaymnAR2qK/18Ev7M0HptQDnTobYwiiCQG8wUx8rLlqwnIZQUVVkeZQq2o5M5dODkyOGT3337ozGjpmHKTRt2qRALNVWPyFfvv9cdE3PzeuFnv8aspgbUm+vCAMI5L6d86uR5z33n+T+90p7WgOTzs5/88vv/96fP//Dfmfgwzfc1ZNENUGPg5wK4fOl6OTq63DPG03XDxvWchrHEHRSBMCCKaCXX4ydqcscOPWhyaN4psCrEQnGh87t7CgnV++6dtN//tt3SxWtNJW+MjjrHFayphlfu3nmIy0e7Nzriifff6wbb5o17JoybSQkRUeoGdONKMXrkVG4q5g/oAp77p42n6waaUfIy/QlzBcpDFBcXcoeaNnL4JDqZgWEjaZbI9cpg4eTxS5SZe3fTmBh3/f4rf3hny6bd1ICUB7ncv+7dTcepgKDmDoFNuYXUVjeC6kpSXyyFhEMjotQNM6YtxLVcGkhWJhN+oUnJrykV2FSURnu1u1+olSvKJN7rVi7fNGrEZAJfRUnEMVqYX52fW8o5IGBpakkap09dpmcVTgVph+JMY0qNpdc0F2DnS9rvvdtly6Y9SNj+WcSa1VuLC8l7vh5XtAVNjm/Mz62kB9uxLQKX4GlkCgOFYdjQCXgiOSkDySyk6wYHYmXLSlEjCMy5d2AemtkUJGQDRtHT378uFgS6jF+YPTuQzYM9uw6TbWgrVYL5Mo9zvGhgkpNyuHmRFnADebwgr4JIV04BxsrNLiSxfPD+xykPMgvzq8hO9Puchuios0ePnHnv3a53bj0wPa7tBhYChl6/ZNEaWiwCgj2zijCQ4qj5E8fPoubTsBI3um5wPL4bDI/zJ7D007R5zW5QI3rBkEA53a9CkZ/CzzPLswbdC5tPiE9zi8IHGIKQvH41gZtw1859MSVdf15OBflE9Oan7IQg3bp5H2eFn1QCZlGK585eToIiNVGld+88zBkCumEOnBvQTe7K5OZ8/ux1ts3+kcPPhfNXQ6S0wCPMIiEUiAWsV4Uo73YDRLMd3O+ECybiOrVn1yGaQ7q4ZjcoZJpfyBr6qlMg0skog/Cw5MXzNwm3wweP6xSGcAOqYE169i4f9en18SCub/xMS8nDXozCg5nwIj4wX9juyS2XLkj8R1bB+pgPZ9AQQ9fY11VawrlwUDOWL13HdT0pMYM8IJ5Awksv/p6aIRKQ75n7xMCKGIRaxerpqfkUwpdfeoXwYmuESBvcYELGgW5Yp2A43KAMJhAcN2Q+LB4YNioiPEr4gbrhYVoezQzXsXff7kz/Tl9LqKIio8aLyOGOXUBJGDZ0PIFDPmEINxDOXH3J6VzHHtzPNNe6YG6QAMTo2ZnF/fsOJ/vdvkkSa+CVI0Vrq440mtvTnxSIqoK88quxd1YsW0/Y/fIXr86euSQ5KbO02LlpOm4QsHm1qUCHBOxTgI2Ewe0GfkJXBuHHRvPnrpg6eT6xABFVyB4mBTfQRNKq0qS+/qcOpBe8tWjBp/ROJn1j03rMRPEkXyXEpzMRCQjEUlkZhVw1KConoi8g31jZB56BW2eAbiYPIKGeKsJVjj6ViwJexBwowKiobTRvMdcL2bhF9EJi36jnVH5ukXt2Hencqc+3v/X9t9t9yOppKU5rLiZCNz9uUOiQBS+nwKsfy9y5lczd6tqVBFNFHRNTDK9cvv12u05UXWxhrtmV69dup5hfOBdXX+v8HUNOVjFKE7nHj52n+5RfWYvM5KQsgtp8ItviFzUKXd2CkcABdU7YX/yvv/7db95cv9b5PXmQLtkL2alF9AIeiTz2e/niLe6nz/3L8z/6wQtLFq1NTc6tq3FOsJv/6bqBdoiektNn7gQ1Jsydf2YN65s/vB1CgaJRoU7QkpKgwvoNpyulcOGD1//03qEDx2n/sbWJZV+oXrtyp8tHfWfPXEqgsRmWUAcIdHULuIFmFx1Ki6vTUrLzc8swEKchN7vU4gwC2alF9AJTsKn420nTpy74fz968Yf/+sLkiXMS4pNNIDrnwzipmd9xA3O8FgwF6gCBVwgWpChxw6IWkYi3bt47euSUDu27yZ9JvfFaB2rmzu0HzXdbG2mc6O7JQlh53JjpVy47fxqETCSbbOMUBn4ePRLD9FUrNmFWQ3GSlRuWDgr48QEp0bA5s9JTc0mMcdcTGUVykNrgMxExTgmselRe+ai0rKGMnGOsaXKmc9Y5oDxTe2iphw4e+1d/+U1qgJwANkjE4Bvk6MlWOG4QI7qpIUImKrxuYKtiJoKd8KczI+SPHztHAFIJ2r/TZcWyjeY7RTRIzgYAtwcqs/mUgtBu/riNByxIsG//bP+rf3yHG4PEfhDbWYATDZGjMqmZBEfMyctym1G6F7JB3FBe7aCs6lExvVZFY5Xzj1iKU+tKiqqjIk/37T30m9947u+//m0cvG/PEZYwf2TmHFyCxpxsWzh4um4gp0M3sYwF62qqHHUry50U9MZr78+asWT/vmMoig/YidHVORZS1kzwOidARKkbli5eR3tz51bK47uBIkRyi4o8a8qpH/0VskGvGyoqnM9LqMD79kT+4Xdv/fVf/uN3n/vxrh0HHtx/SDNirkFs2dmaJM9Af4fS/PcNokcQVbzQuQqmm+jwbxp2a+phw6EDJ6iQ4XujYk7GGuP6jxE3cIk51zWccWr7/Xu+Zp+1zKLOA69UEdcsuxJakC8GLJi3ipqBsZBvMVgo4/5YWV9Cl1HdUFRWXVJRe/Nm4tTJc7/33X/753/8LvXs7OnY4sIqUSmQKaBDRGE3sdkNRK78W3XwuTmCQOcqAq0tMKO1585cHzl8ElewVSs2nzx+kY4+FDdgUwKK+OUMfdixZ05WibhBHCBR1lY3cOzoI2mcCGeCwzKNFxXoX91YXF57Mz559vzlP/rxz8n+P/23l6nDD+5nmCaQjTh68rNtboAqFnRTQwRzvTBG8a4NsSEvp4w7xDf/z3O/+dVrhCFXiuio83JgLX4vRHXazb69P6GM027xCownnOXM0rYb3LsVCfyEUyglRVU3byTRFl88H2c+DuHq7vgGBuFEN35CZBWEX7uasHjpupdefuXvvv7tf/jGd4YOmxC+L4ojZT7QZV3fd5lNInXUCOQGRmFzDwWrDUJXpZWir14EYiBS0HX50g10QW++3pEL1LgxM/DE3Ttp7BDIxKDCHaNz7aTZHT92prfZR8/gEpjeUCddSmN+bvmxo+cG9B+BtHZvfIAnyHWrV25JTy2goTS/LnSWo2VA7cyHRdFRZ7t16f/Nb3znz//n1376k5dpN9JSckz730IN47nmyPCLJiWJCScg5PUZucGsWksiOrA/+uzpq1MmzeUmMW3KgoI83+9HZWIQ4RJu8beThw4ehztN4FsMrUiQTowTEHn4VMcOPaioXTv3Q9TggaNfe7X9r3/52ksv/p57e1RkTFWF8xkUPVvspdvTpy784Q9e+Jdv/4Day9JrP92WnpqHh0z77xwRa5VW0aTk53WDznE7xgJDAUadYwswxLo120cMmzR39vKN63cJvxueiT6QK9g83e2gAaO5f/jdfxAJJjzrjxw61b1rf+60WP/+vQzzp3mNPAwbOp4GOvNh3tEjpzkZ6Na1c1+uXV//22+9/NIr3Ni3bNqdlPgQfrZAEUUZmgV08C4XfBcGjvX5ydJNzEF/3yD0ILD4WwULo/r8uStHjZjCBe3k8fMkU4snMJzzfuHcNZJDVOQZXOJhCAjWLSooHzl88o+f/zn9zOWLt3GJsQJucD7rvXMrmQsmWlF4fvaTl7/2v/+BwvvRh72jo85RzwidEIwbKtgFP9WGiIXyrN1QWlzTs8dAmhPSa2F+Veh7k5xOtPboNuDGtYTQswETMTeX9rB+w0+doDGjHXCSfnWl8ynvjm0RpB0uMf/8T9/78//xtb/5q3/i3kszRt9ZW42rHFCEOUwCS/jngH838B99F+gEZbWgPDpFoBO9aOJxPrajWaJTigiPwpRttWZEeDRJg+7QW6IDgSW4IdJcDRk0hmCnEnC/5a4wMGxUxw7dX/jZr37769cHDxyz/bOIuOsJHNCd2w9wAogYvG6OoHNuFJZwL1o1BTItHsQG+/N0i64IxBBkeWGQrJqfW0YZLCmqxCuh5xYpsCuXbwzrN0K+9msxBAKrkIJOHr8wbcr8WTMW9+83/K03P5w6ed7ihatPRF9ITc7OyykX4aR+OM2/Bfv5oz5EU1gMz9QNZAM8wSbNL6FIMm04DXDSnKxfu31g2MiyErIE020ev8BhZm4j/SXnyfxT1k6YQ6ypgi7lwaEYusMZStQHQoimsN3gfgmEVkUHAlNkbqsgPwoCSbDoTwSyYpuqvSr8pLSSDf5ncUOg5PuVG5ohSz5VN8ApCCTBoj8R/Kd2w+PvXCUodMiie6GcAq8y8gpdKc8SsrrCGvXCawq/+MoNbYOsrrBGvfgi3QAQIrBEKV0hDArllFKhDEqXWfrqRaAy8/hQZUSH4GoolFkgEiw0/yVoIA6Fl1Neg8CSqRICMbght1Z9tSZ6oaJkoulBbZ7PDVVDoPRWN+iFm1/xX9ANPAgshseBqiFQuqV/KIu6+RWOGxRCclPccMtSImc/eKehnIFgLSqvwFxlm92gDK1KtqYov8DKV8HTlyVTX90M1pBAGbzwy+/UBhlQuOcEB/NbdYMFay1FqwyKQJyB6CgpdHlAW7V7q/oHEqWAIkNKCcSpYMg7+lhuMFsKtqQX1lqKVhkUgTgD0VU9efjC3eC3dDXXhlAAc0t+XyfjofsoCqWLlgqxgtsQOsQsYy9fXnIL8YtAa1l0ZKob9NWa+PiwFm0JZ1MGzcS2uUE2Zr0qVBQP1lCgKWhj2UXoSJCvcFV5/p+agaCLKkVeFUr3QhjaZIrg8Cqj8LvWF+wGOAUWA+7hiLjlKEMgKLNSdK5F90IY3Go8JrzKKPyu5eeDbi+YQy6rcP5IqAVdpcirdxuqTavQKfLqFaUoM5/CwiBQuq6llKZXTQIBD5bQFdaoGxaDLmrBrZhA1PYyiIQvrxt82UwTmq4lr6Dp9cvgBv6jUCaB0uGWDVsMIkhkCZsFiMIpDPrqhU6RV680NXpTPffVdijCoMLlVShGTrMbmig2hA4sCV54JTRRfMIVbh4gantHeWbF5tog724oq8JiUFhsCpWpFJ3SVmBuAkpiyi9C0T84vNoqhK628qLpjPpeQ1dGOL80blAJgRD6zgPBq61C6GorL56pG+DxC4tNwZBblL4qVII0pvJF/OBQ4RYs4bxaDK1ClbHoIBBd0ZQqfYBZ1Qg+1+GsfPT/AaDDeYsCkuwNAAAAAElFTkSuQmCCCEABCCQAAAAYAAAAAhDA2wEAAAADAAAAAAAAAAAAAAAAAAAAG0AAAEAAAAA0AAAAAQAAAAIAAAAAAAC/AAAAvwAAAkMAAMJCAwAAAAAAAIAAAACA//8iQwAAAIAAAACA/v/xQiEAAAAIAAAAYgAAAAwAAAABAAAAFQAAAAwAAAAEAAAAFQAAAAwAAAAEAAAAUQAAAPxiAAAAAAAAAAAAAKIAAAB4AAAAAAAAAAAAAAAAAAAAAAAAAIIAAABhAAAAUAAAACgAAAB4AAAAhGIAAAAAAAAgAMwAowAAAHkAAAAoAAAAggAAAGEAAAABABAAAAAAAAAAAAAAAAAAAAAAAAAAAAAAAAAA33v/f997/3/ff/9/33//f99//3/fe/9/33v/f997/3/fe/9/33//f997/3/ff/9/33v/f997/3/fe/9/33v/f99//3/fe/9/33v/f99//3/ff/9/33//f997/3/ff/9/33//f99//3/ff/9/33//f99//3/ff/9/33v/f997/3/fe/9/33v/f99//3/ff/9/33v/f997/3/fe/9/33v/f997/3/fe/9/33v/f997/3/fe/9/33//f997/3/fe/9/33v/f99//3/fe/9/33v/f997/3/fe/9/33vff997/3/fe/9/33//f99//3/ff/9/33v/f997/3/fe/9/33v/f997/3//f99//3//f/9//3//f/9//3/ff/9/33//f99//3//f/9//3//f/9//3//f/9/33//f99//3/ff/9/33//f/9//3//f/9/33//f/9//3//f/9//3//f/9//3//f/9//3//f/9//3//f/9//3//f/9//3/ff/9/33//f99//3/ff/9/33//f/9//3//f/9//3//f99//3/ff/9/33//f99//3/ff/9/33//f99//3/ff/9/33//f/9//3/ff/9/33//f99//3//f/9/33//f99//3/ff/9/33//f997/3//f/9/33//f/9//3//f/9//3//f99//3/ff/9/33//f99//3//f99//3/fe/9/33//f99//3/ff/9/33v/f997/3/fe/9/33//f99//3/ff/9/33//f997/3/fe/9/33v/f997/3/ff/9/33v/f997/3/ff/9/33//f99//3/ff/9/33//f99//3/ff/9/33//f99//3/fe99/33v/f997/3/fe/9/33v/f997/3/ff/9/33//f99//3/fe/9/33v/f997/3/fe/9/33v/f997/3/fe/9/33v/f99//3/fe/9/33v/f997/3/ff/9/33//f997/3/fe/9/33v/f99733/fe/9/33v/f997/3/ff/9/33//f997/3/fe/9/33v/f997/3/ff/9//3//f/9/33//f/9//3//f/9//3//f99//3/ff/9//3//f/9//3//f/9/33//f99//3/ff/9/33//f99//3/ff/9//3//f99//3//f/9//3//f/9//3//f/9/33//f99//3//f/9/33//f99//3/ff/9/33//f997/3/ff/9/33v/f99//3/ff/9//3//f99//3//f/9/33//f99//3/ff/9/33//f99//3/ff/9/33//f/9//3//f/9/33//f99//3/ff/9/33//f/9//3/ff/9/33//f99//3/ff/9/33//f/9//3/ff/9/33//f99//3/ff/9/33//f99//3/ff/9//3/ff/9/33//f99//3/ff/9/33//f99//3/fe99/33v/f99//3/ff/9/33v/f997/3/ff/9/33v/f997/3/fe/9/33//f99//3/ff/9/33//f99//3/ff/9/33//f997/3/ff/9/33//f997/3/fe/9/33v/f99733/fe/9/33v/f997/3/fe/9/33//f997/3/fe/9/33//f997/3/fe/9/33//f997/3/fe/9/33v/f99//3/ff/9/33v/f997/3/fe/9/33v/f997/3/ff/9/33v/f99//3/ff/9/33//f99//3/ff/9/33v/f997/3/fe/9/33//f99//3/fe/9/33v/f/9//3//f/9//3//f/9//3//f/9//3//f/9/33v/f/9//3//f/9//3//f99//3//f/9/33//f99//3/ff/9//3//f/9//3//f/9//3//f/9//3//f/9//3//f99//3/ff/9//3//f99//3/ff/9/33//f99//3/fe/9/33//f/9//3/ff/9//3//f/9//3/ff/9//3//f99//3/ff/9//3//f99//3/ff/9/33//f/9//3//f/9//3//f99//3/ff/9/33//f99//3//f/9/33//f99//3//f/9//3//f/9//3//f/9/33//f99//3/ff99/33//f/9//3/ff/9/33//f/9/33//f997/3/fe/9/33v/f997/3/fe/9/33v/f997/3/ff/9/33v/f99//3/ff/9/33//f997/3/ff/9/33//f99//3/fe/9/33v/f99//3/ff/9/33v/f99//3/fe/9/33//f99733/ff/9/33//f997/3/fe/9/33v/f997/3/fe/9/33v/f99//3/fe/9/33v/f99//3/ff/9/33v/f997/3/fe/9/33v/f997/3/ff/9/33v/f997/3/fe/9/33v/f997/3/fe/9/33v/f997/3/fe/9/33v/f997/3/fe/9/33v/f99//3/fe/9/33v/f997/3/ff/9/33v/f997/3//f99//3/ff/9/33//f99//3/ff/9/33//f99//3//f/9/33//f99//3//f/9//3//f/9//3/ff/9//3//f/9//3//f/9/33//f/9//3//f/9//3//f997/3/ff/9/33//f/9//3/fe/9//3//f/9//3/ff/9/33//f99//3/ff/9/33//f99//3//f/9/33//f/9//3//f/9//3//f99//3/ff/9/33//f99//3//f/9//3//f99//3/ff/9/33//f99//3/ff/9/33//f99//3/ff/9/33//f99//3/ff/9/33//f/9//3/ff/9/33//f99//3//f/9//3//f99//3/ff997/3/fe/9/33v/f997/3/fe/9/33v/f997/3/fe/9/33v/f997/3/fe/9/33//f997/3/fe/9/33v/f99//3/fe/9/33v/f997/3/ff/9/33//f99733/fe/9/33v/f99//3/ff/9/33v/f99//3/fe/9/33v/f997/3/fe/9/33v/f997/3/fe/9/33v/f997/3/ff/9/33v/f997/3/fe99/33v/f99733/fe/9/33v/f997/3/fe/9/33v/f997/3/fe/9/33v/f997/3/fe/9/33v/f997/3/fe/9/33v/f99//3/fe/9/33v/f997/3/fe/9/33v/f997/3/fe/9//3//f/9//3//f/9//3/ff/9/33//f99//3/ff/9/33//f99//3/ff/9/33v/f99//3/ff/9/33//f99//3/ff/9/33//f99//3//f/9//3//f/9//3//f/9/33//f99//3//f/9//3//f/9//3//f/9//3//f99//3/ff/9//3//f/9//3/ff/9/33//f/9//3//f/9//3//f99//3/ff/9/33v/f99//3/fe/9/33//f99//3/ff/9/33//f/9//3//f/9//3//f99//3/ff/9/33//f/9//3/ff/9/33//f/9//3/ff/9/33//f99//3/ff/9/33v/f997/3/ff/9/33/fe/9/33//f99//3/fe/9/33v/f997/3/fe/9/33v/f997/3/fe/9/33//f997/3/fe/9/33v/f997/3/fe/9/33v/f997/3/fe/9/33//f99//3/ff/9/33//f997/3/ff/9/33//f99//3/ff/9/33//f99//3/fe/9/33//f99//3/ff/9/33v/f99//3/ff/9/33//f997/3/fe/9/33v/f997/3/ff/9/33v/f997/3/fe/9/33v/f997/3/ff/9/33//f99//3/fe/9/33v/f997/3/ff/9/33v/f99//3/fe/9/33v/f997/3/fe/9/33v/f99//3/fe/9/33v/f/9//3//f99//3//f/9/33//f/9//3/ff/9//3//f99//3/ff/9/33//f99//3/ff/9/33//f99//3/ff/9/33//f/9//3/ff/9//3//f99//3//f/9//3//f/9//3/ff/9//3//f99//3//f/9//3//f/9//3/ff/9/33//f99//3//f/9/33//f/9//3//f/9//3//f99//3/ff/9/33//f99//3/ff/9/33//f99//3/ff/9/33//f99//3/ff/9//3//f/9//3//f/9/33//f99//3//f/9//3//f99//3//f/9/33//f99//3/ff/9/33//f/9//3//f/9/33//f/9/33v/f997/3/ff/9/33//f99//3/ff/9/33//f99//3/fe/9/33//f997/3/fe/9/33v/f997/3/fe/9/33v/f99//3/ff/9/33v/f997/3/fe/9/33//f99//3/ff/9/33//f99/33/fe/9/33//f997/3/fe/9/33v/f997/3/fe/9/33v/f99//3/ff/9/33v/f997/3/fe/9/33v/f997/3/fe/9/33v/f997/3/fe/9/33v/f997/3/fe/9/33v/f99//3/ff/9/33//f997/3/ff/9/33//f99//3/fe/9/33v/f997/3/fe/9/33v/f997/3/ff/9/33//f99//3//f99//3//f/9//3//f/9//3//f/9//3//f/9//3/ff/9/33//f/9//3/ff/9/33//f99//3/ff/9/33//f/9//3//f/9//3//f99//3/ff/9/33//f/9//3//f/9//3//f/9//3/fe/9//3//f/9//3/ff/9/33//f99//3/ff/9/33//f/9//3//f/9/33v/f99//3/ff/9/33//f99//3/ff/9/33//f99//3/ff/9/33//f99//3/ff/9/33//f99//3//f/9//3//f99//3/ff/9//3//f/9//3//f/9/33//f99//3/ff/9/33//f99//3//f/9//3//f/9//3//f997/3/fe/9/33v/f997/3/ff/9/33v/f997/3/fe/9/33v/f997/3/fe/9/33v/f997/3/fe/9/33v/f997/3/ff/9/33v/f997/3/fe/9/33//f997/3/ff/9/33//f997/3/fe99/33v/f99//3/fe/9/33v/f99//3/fe/9/33v/f997/3/fe/9/33vff997/3/fe/9/33v/f997/3/fe/9/33v/f997/3/fe/9/33v/f997/3/fe/9/33v/f997/3/fe/9/33//f99//3/ff/9/33v/f997/3/fe/9/33v/f997/3/fe/9/33v/f99//3/fe/9/33//f99//3/ff/9//3/ff/9/33//f99//3//f/9/33//f99//3/ff/9/33//f99//3/ff/9/33//f99//3/ff/9/33//f/9//3//f/9//3//f99//3//f/9//3//f/9//3//f/9//3//f/9//3/ff/9/33//f/9//3//f/9/33//f/9//3//f/9/33//f99//3/ff/9/33//f99//3/ff/9/33//f99//3/ff/9/33//f99//3/ff/9/33//f99//3/ff/9/33//f99//3/ff/9/33//f/9//3//f/9//3//f99//3/ff/9/33//f99//3/ff/9//3//f/9//3//f/9//3//f/9//3//f/9//3/fe/9/33v/f997/3/ff/9/33//f997/3/fe/9/33v/f997/3/fe/9/33v/f997/3/fe/9/33v/f997/3/ff/9/33//f997/3/fe/9/33//f99//3/ff/9/33//f99//3/fe/9/33v/f997/3/ff/9/33v/f997/3/ff/9/33v/f997/3/fe/9/33v/f997/3/fe/9/33v/f997/3/fe/9/33v/f997/3/fe/9/33v/f997/3/fe/9/33v/f997/3/fe/9/33v/f997/3/ff/9/33//f997/3/fe/9/33v/f997/3/fe/9/33v/f99//3/ff/9/33//f99//3/ff/9/33//f/9/33//f99//3/ff/9/33//f99//3/ff/9//3//f99//3/ff/9/33//f99//3/ff/9/33//f99//3/ff/9//3//f/9//3//f/9//3//f/9//3//f/9//3//f99//3//f/9/33//f99//3/ff/9//3//f99//3/ff/9/33//f99//3/ff/9/33//f99//3/ff/9/33//f99//3/ff/9/33//f99//3/ff99/33v/f99//3/ff/9/33//f99//3/ff/9/33//f99//3//f/9//3//f/9//3/ff/9/33//f99//3/ff/9/33//f99//3/ff/9/33//f99//3/ff/9/33//f/9/33v/f997/3/fe/9/33v/f997/3/fe/9/33//f997/3/fe/9/33v/f997/3/fe/9/33v/f997/3/fe/9/33v/f99//3/ff/9/33//f99//3/ff/9/33//f99//3/fe99/33v/f997/3/fe/9/33//f997/3/fe/9/33v/f997/3/fe/9/33v/f997/3/fe/9/33v/f997/3/fe/9/33v/f997/3/fe/9/33vff997/3/fe/9/33v/f997/3/fe/9/33v/f997/3/fe/9/33//f99//3/fe/9/33v/f997/3/fe/9/33v/f997/3/fe/9/33v/f997/3/fe/9/33v/f99//3//f99//3/ff/9/33//f99//3/ff/9/33//f/9//3/ff/9/33//f99//3/ff/9/33//f99//3/ff/9/33//f99//3//f/9//3//f/9//3//f/9//3//f/9//3/fe99/33v/f99//3/ff/9//3//f/9//3/ff/9/33//f99//3/ff/9/33//f99//3/ff/9/33//f99//3/ff/9/33//f99//3/ff/9/33//f997/3/ff/9/33//f99//3/ff/9/33//f99//3/ff/9//3//f/9//3//f/9/33//f99//3/ff/9/33//f99//3/ff/9/33//f99//3/ff/9/33//f99//3//f99//3/ff/9/33//f997/3/fe/9/33//f99//3/ff/9/33//f997/3/ff/9/33//f99//3/fe/9/33v/f997/3/fe/9/33//f997/3/fe/9/33v/f997/3/fe/9/33v/f997/3/fe/9/33v/f997/3/fe/9/dVLPOd9733/fe/9/33v/f997/3/fe/9/33v/f997/3/fe99/33v/f/9//3//f/9/33v/f99//3/fe99/33v/f997/3/fe/9/33v/f997/3/fe/9/33v/f997/3/fe/9/33v/f997/3/fe/9/33//f99//3/fe/9/33v/f997/3/fe/9/33//f997/3/fe/9//3//f/9//3//f/9//3/ff/9//3//f/9//3//f/9//3//f99//3/ff/9//3//f/9//3/ff/9/33//f99//3/ff/9/33//f/9//3/fe997+F7fe99//3/ff/9/33//f99//3/ff/9/33//f99//3/ff/9//391Uq85vnffe/9/33//f99//3/ff/9/33//f99//3/ff/9//3//fxljMkYyRs85SykyRlNKGWOdc997/3//f/9//3//f/9/33//f99//3/ff/9/33//f99//3/ff/9/33//f99//3/ff/9/33//f/9//3/ff/9/33//f99//3/ff/9//3//f99//3/ff/9/33/ff/9/33//f99//3/fe/9/33v/f99//3/ff/9/33//f99//3/fe/9/33//f997/3/ff/9/33v/f997/3/fe/9/33v/f997/3/ff997EUIKJdda/3/fe/9/33v/f997/3/fe/9/33v/f997/3/fe/9/33v/f9darjV8b99/33v/f997/3/fe/9/33v/f997/3/fe/9/33vff753bC3POa81zzmvOTNKzzlsLekcCSHQObZWW2v4YrdWvnf/f997/3/fe/9/33vff997/3/fe/9/33v/f997/3/fe/9/33v/f99//3/fe/9/33v/f997/3/fe/9/33v/f99//3/fe/9/33v/f/9//3//f99//3/ff/9/33//f/9//3//f/9//3//f/9//3//f/9//3//f99//3/ff/9/33//f99//3/ff/9/33//f99//3/ff/9/33uuNa85VE6/e/9/33//f99//3/ff/9/33//f99//3/ff/9/33//f99/+WKOMVxv33//f99//3/ff/9/33//f99//3/ff/9/33//f997/3+WUs85GWPff99//3//f753tlYyRksphhQiBGQMCSEzSt97/3/fe/9/33v/f997/3/ff/9/33//f99//3/ff/9/33//f99//3/ff/9/33//f99//3/ff/9/33//f997/3//f/9//3//f99733v/f99//3/fe/9/33v/f997/3/ff/9/33//f99//3/ff/9/33//f997/3/fe/9/33v/f997/3/fe/9/33v/f997/3/fe/9/33vffzNK8T3wPRlj33v/f997/3/fe/9/33v/f997/3/fe/9/33v/f99733saZ441+F7ff997/3/fe/9/33v/f997/3/fe/9/33v/f997/3/fe9978D3IHG0xO2ffe/9/33vff997fG9sLfE9rjXoHEMI6BxtMRljvnf/f99//3/fe/9/33v/f997/3/fe/9/33v/f997/3/fe/9/33v/f997/3/fe/9/33v/f99733/fe/9/33//f99733v/f/9//3/ff/9/33//f99//3//f/9//3//f99//3//f/9/33//f99//3/ff/9/33//f99//3//f/9/33//f99//3/ff/9//3//f/9/llLwPVNKlVL/f/9//3/ff/9//3//f99//3/ff/9/33//f99//3/fe3xvzzm2Vt97/3/ff/9/33//f99//3/ff/9/33//f99//3/ff/9/33v/f/herjVMLXVOfW//f997nXPQPVROnXf5Yo41U0qNMegcZAwKIRFCtlZ8c/9/33//f99733vfe/9/33//f99//3/ff/9/33//f99//3/ff/9/33//f99//3/ff/9/33//f/9//3/ff997/3/ff/9/33v/f997/3/fe/9/33//f997/3/fe/9/33//f997/3/fe/9/33v/f997/3/ff/9/33v/f997/3/fe/9/33vffxFC2F4ZYxJGEkYyRr53/3/fe/9/33//f997/3/fe/9/33v/f997/3/ff/9/W2vQPVRO/3/fe/9/33v/f997/3/ff/9/33v/f997/3/fe/9/33v/f99//3/fe/hebC0qJY0xdE7POUspCSEJIfA9+F7ff/9/vnc7axJGxxiFEKcUzzmVUp1z33/ff/9/33v/f997/3/fe/9/33v/f997/3/fe/9/33v/f997/3/fe/9/33//f997/3/ff/9//3//f/9/33//f99//3/ff/9//3//f99//3/ff/9//3//f99//3/ff/9/33//f99//3/ff/9//3//f99//3/ff/9/33//f/9/dU6NMUwpzzkRQvFBfW/fe/9//3//f/9//3/ff/9/33//f99//3/ff/9/33udc641EkLfe/9/33//f99//3/ff/9//3//f99//3/ff/9/33//f99//3//f/9/33/fe/lezzmuNUwtjjV0TnVOnnfff99733//f/9//3+edxljjTGFECIE6BxTSp53/3/ff99//3/ff/9/33v/f997/3/ff/9/33//f99//3/ff/9//3//f99//3/ff/9//3/fe/9/33//f997/3/fe/9/33v/f997/3/fe/9/33v/f997/3/fe/9/33v/f99//3/fe/9/33//f997/3/fe/9/33v/f99//3++dxJGZQwqJfA9U0r5Xt9/v3v/f997/3/fe/9/33v/f997/3/fe/9/33vff51zrzlMLd9733vff99733/fe/9/33v/f997/3/fe/9/33v/f997/3/fe99/33v/f997/3++e1xrjjE6Z99733/ff99/33vff99733/fe/9/33v/fztndEoJIWUMZAzwPdda33vff/9/33vfe99733vfe/9/33vff997/3/fe/9/33v/f99733/fe/9/33v/f/9//3//f/9//3//f/9/33//f99//3/ff/9/33//f99//3/ff/9/33//f/9//3//f/9//3//f997/3/ff/9/33//f99//3/ff/9/33s6Z/A9EkZ0Thpj33vff99//3/ff/9/33//f99//3/ff/9/33//f997338yRo0xvnf/f997/3/fe/9/33/ff99//3/ff/9/33//f99//3/ff/9/33//f99//3/ff/9/t1rQOb53/3/fe/9/33//f99//3/ff/9/33//f99//3//e/97fGtTSsgYZAzoHDJGfHP/f997/3/fe/9//3//f997/3/ff/9/33//f/9//3/fe/9/33//f99/33//f99//3/ff/9/33v/f997/3/fe/9/33v/f997/3/fe/9/33v/f99//3/ff/9/33//f99733/fe/9/33v/f997/3/fe/9/33vff997+F4KJdhaGWPfe997/3/fe/9/33v/f997/3/fe/9/33v/f99//3+/e1RObC19c99733vfe/9/33vff997/3/fe/9/33v/f997/3/fe/9/33v/f997/3/fe/9/33sRQjNK33vfe/9/33v/f997/3/fe/9/33v/f997/3/fe/9733v/f997/3tbaxJGphSFEG0xGme/e/9/33v/f997/3/fe/9/33v/f997/3/fe99/33v/f997/3//f/9//3/ff/9/33//f99//3/ff/9/33//f99//3/ff/9/33//f99//3//f/9//3//f/9//3/ff/9/33//f/9//3/fe/9/33v/f99//3+dc0wpMkbYXr53/3/ff99/33v/f997/3/fe/9/33v/f99//3/fe99/VEpLKVxv33/fe/9/33//f99//3/ff/9/33//f99//3/ff/9/33//f99//3/ff/9/33/ffzNG+WLfe/9//3//f99//3/ff/9/33//f99//3//f/9//3v/f/97/3v/e/9//3/fe9daKyVECKcYtladc997/3/ff/9/33vfe997/3/ff/9/33//f99//3/ff997/3/ff/9/33v/f997/3/fe/9/33v/f997/3/fe/9/33v/f997/3/ff/9/33//f99//3/fe/9/33v/f997/3/fe99/nXNUSksp8UH4Xr53U0psLVROXG+/e99/33//f753vnffe/9/33vff997/3/fe99733u2Viol+V7fe99/33v/f997/3/fe/9/33v/f997/3/fe/9/33v/f997/3/fe99/33v/f753jjUZY/9/33vff997/3/fe/9/33v/f997/3/ff/9/33v/f/97/3/fe/97/3/ff99733/fe/lirjWFEGQMrzm3Wr97/3/ff99733vfe/9/33v/f997/3/fe/9//3/ff/9/33//f99//3/ff/9/33//f99//3/ff/9/33//f99//3/ff/9//3//f/9//3/ff/9/33//f99//3/fe/9/nXNtMY4xtlbwPW0xbTGWVkspjjG3Vv9/339ca/A9bS2NMRFCO2v/f99//3/fe/9/33v/f/hejTF0Tv9/33v/f997/3/ff/9/33v/f99//3/ff/9/33//f99//3//f99733v/f99/nnevNVxv33//f997/3/ff/9/33//f99//3/ff/9//3//f/97/3//e/9/33v/f99//3/fe/9/33//f1xrtlbQOWQMCSF0Tp1z/3/fe/9//3/ff99//3/ff/9/33/fe/9/33v/f99//3/ff/9/33//f997/3/fe/9/33v/f997/3/ff/9/33//f99//3/ff/9/33v/f997/3/fe997vnczShJG33vff/9/vnevNVNKrzVtLRFC33ued/A9zzmWVtdabTFLKdda/3/fe/9/33v/f997W2uNMTNK33vfe79733/fe99733vff997/3/fe/9/33v/f997/3/fe99733/fe51zvns6Z885vnf/f997/3/fe/9/33v/f997/3/fe/9/33v/f997/3/ff/9/33v/f997/3/fe/9/33v/f997/3/fe99/W28yRscYxxgRQnxv33v/f99//3/fe/9/33v/f/9/33//f99//3//f/9//3//f99//3/ff/9/33//f99//3//f/9//3//f/9//3//f/9//3//f99//3/ff/9/33t8b441W2vff/9//3//fzpnbC1tLa85zznfe5VS0D06Z/9/33u+d40xrjX5Yv9//3//f99//399c885EUL/f997/3/fe99/33v/f997/3/ff/9/33//f99//3/ff99/33++d885IwgKJZZS8T3ff99//3/ff/9/33//f99//3/ff/9/33//f99//3//f/9/33//f99//3/ff/9/33//f99//3/ff/9/33v/f/9/O2tMLacUxxh0Tp1z/3/fe/9/33//f99/33v/f997/3/ff/9/33//f997/3/fe/9/33v/f997/3/fe/9/33//f99//3/ff/9/33//f997/3/fe/9/33v/fzNGEkbfe/9/33/fe997/3+VUq85rzVLKVtrzzlTSt97v3v/f997vnfwPWwtfG//f99733/fe7530D1sLfli/3/fe99733vff99733/fe/9/33v/f997/3/fe/9/33t8b44x0DlUTq81KyXPOd97/3/fe99/33v/f997/3/fe/9/33v/f997/3/fe/9/33//f997/3/fe/9/33v/f997/3/fe/9/33vff99733/ff757t1aNMYUQTC1USp5z33v/f997/3//f/9//3//f/9//3//f99//3/ff/9/33//f99//3/fe/9/33v/f99//3//f/9//3//f997/3/fe/9/33//f5530DnXWv9/33//f99//3/fe753SykRQkwtMkbPOTpn33//f99//3/fe753rznwPb5733vfe99/v3cSRtA9rzl9c/9/33v/f99//3/ff/9/33//f99//3/fe99/33u+d685rjVca/9/vneuNSsl33vfe99/33v/f99//3/ff/9/33//f99//3/ff/9/33//f99//3/ff/9/33//f99//3/ff/9/33//f99//3/ff/9/33//f753W2t0TkspCSFTSp1z33/ff997/3/ff/9/33//f997/3/fe/9/33v/f997/3/fe/9/33//f997/3/ff/9/33//f/9//3/fe/9/33//f997OmeONfhe33v/f997/3/fe99733tUSm0xrjUrJa41nXPfe997/3/fe/9/33tba2wt8D2+d99/33vfexFCjjEyRpVSvnfff99733/fe/9/33v/f997/3/fe/9/33v/f1NKjTF8b/9/33vfezNGCSF8b99733vff997/3/fe/9/33v/f997/3/fe/9/33v/f997/3/fe/9/33v/f997/3/fe/9/33v/f997/3/fe/9/33v/f99733//f/9/nXMyRukgbS3QPZ1z/3//f/9/33//f99//3/ff/9/33//f99//3//f/9//3//f/9//3/ff/9//3//f99//3//f/9/33//f99//3/XWvE9fG//f99//3//f/9/33vff1trSymNMW0trjW/e997/3/ff/9/33v/f997tlZsLbZW33/ff997U0qOMVxvEULXWt9733/fe/9/33//f997/3/fe/9/33vfe51zjjUaZ99733/ff997VE6NMRlj33v/f997/3/ff/9/33//f99//3/ff/9/33//f99//3/ff/9//3//f99//3//f/9/33//f/9//3/ff/9/33//f99//3/ff/9/33v/f/9/33u3Wo0xTC3fe/9/33//f997/3/fe/9/33v/f997/3/fe/9/33v/f99//3/ff/9/33//f99//3/ff/9/33v/f997/3/fe9dazzm+d997/3/fe99/33vff797nXNsLa81bC2uNb5333vfe/9/33v/f99733u9d3RObC2dc79333uVUisl+F75XkwtfG/fe99/33v/f99733/fe99/33vff997VE7QPd9733vfe997338SRq41EULfe99733vfe/9/33v/f997/3/fe/9/33v/f997/3/fe/9/33//f997/3/fe/9/33//f99//3/fe/9/33vff997/3/fe/9/33v/f997/3/fe/9/vnf5Yv9//3//f99//3/ff/9/33//f99//3/ff99/33v/f/9//3//f/9//3//f/9//3//f/9/33//f99//3/ff99/dE7xQd97/3/ff/9/33v/f/9/33u+d40xbC2NMWwtOmffe/9/33//f99//3/fe/9/nXPPObZW/3/fe/hebC22Vr53t1Z1Tt9733v/f99//3/fe99/33//f99/33vQPbda/3/ff997/3/fe1NK0D0RQp1z/3/ff/9/33//f99//3/ff/9/33//f99//3/ff/9//3//f/9//3/ff/9//3//f/9//3//f/9/33//f997/3/ff/9/33//f99//3/fe/9/33//f99/33v/f997/3/fe/9/33v/f997/3/fe99/33v/f997/3/fe/9/33v/f99//3/ff/9/33v/f997/3/fe99/33uWUvE933vfe/9/33//f997/3/fe9978D3wPa41zzkSRt9733v/f997/3/fe/9/33v/f/lijjV8b997W2srKZVS33t9c9hafG/fe997/3/fe/9/33//f/9//38ZY40xfG//f99733/fe997EkbxQc85Gmffe99/33v/f997/3/fe/9/33v/f997/3/fe/9/33v/f997/3/fe/9/33v/f997/3/fe/9/33v/f997/3/fe/9/33v/f997/3/fe/9/33v/f997/3//f99//3/ff/9/33//f99//3/ff/9/33v/f99//3/ff/9/33//f99//3//f/9/33//f99//3/ff/9/33vff5VS8D3fe/9/33v/f99//3/ff99/33t0Tq81jTHPOc85nXP/f99//3/ff/9/33//f99/33vxPTNG33t9byoldE7fe/9/+WK3Wt9//3+/e9da8UFMLY4xbTFUSrZWEUK/e99//3/fe99/33vwPa418UF1Tv9/33v/f99//3/ff/9/33//f99//3/ff/9/33//f99//3/ff/9/33//f99//3/ff/9/33//f99//3/ff/9/33//f99//3/ff/9/33//f99//3/ff997/3/fe/9/33v/f997/3/fe/9/33v/f997/3/ff/9/33v/f997/3/ff/9/33//f997/3/fe/9/33vff997dE6vOd9733vff997/3/fe/9/vnfff9ha8T1LKfFBEUKWVt97/3/fe/9/33v/f997/3/ff9habC2/e3xv6RwRQt9733t9c44x33++dxJGphRLKY0xrjXIHMcYxxhtLZ1z/3/fe99/33vff/FBEkb4XnRO33v/f997/3/fe/9/33v/f997/3/fe/9/33v/f997/3/fe/9/33v/f997/3/fe/9/33v/f997/3/fe/9/33v/f997/3/fe/9/33v/f997/3/fe/9//3/ff/9/33//f99//3//f/9/33v/f997/3/ff/9/33//f99//3/ff/9//3//f99//3/ff/9/33//f99//3+VUtA9v3v/f99//3/ff/9/33/ff997Omd0TgkhEkYzRm0xnXffe/9//3//f99//3/ff997nXOvNfhe33sJIVRK/3/fe797MkbXWkwtTCn4Xr5333vfe997fG+uNUwpEkYZY/9/33//f997MkYyRjpndE7/f997/3/ff/9/33//f99//3/ff/9/33//f99//3/ff/9/33//f99//3/ff/9/33//f99//3/ff/9/33//f99//3/ff/9/33//f99//3/ff/9/33/fe/9/33v/f997/3/fe/9/33//f997/3/fe/9/33v/f997/3/fe/9/33//f99//3/fe/9/33v/f99//3/fe9dajTG+d997/3/fe/9/33vff997339ba3VOCSEzSpZWbC0ZY99/33vff997/3/fe/9/33/ff/A98D2+d0spbS3fe99733v4XqcY0D2+e99733vfe/9/33vfe/E9zzmuNcgYU0rfe9973390TlRKGWNTSt97/3/fe/9/33v/f997/3/fe/9/33v/f997/3/fe/9/33v/f997/3/fe/9/33v/f997/3/fe/9/33v/f997/3/fe/9/33v/f997/3/fe/9/33v/f/9/33//f99//3/ff/9/33//f/9//3/ff/9/33//f99//3/ff/9/33//f/9//3/ff/9/33//f99//3/ff/9/GWNUSr57/3/ff/9/33//f997/3/fe753MkZLKXROv3vQPfhe33/ff997/3/ff/9/33//f997+F5LKVtrrzmNMb5333u+d1RKjjX5Yt9/33vfe99733vff7530D2VUr97U0plDI41vnffe3ROEUI6ZxJC/3//f/9/33//f99//3/ff/9/33//f99//3/ff/9/33//f99//3/ff/9/33//f99//3/ff/9/33//f99//3/ff/9/33//f99//3/ff/9/33//f99/33v/f997/3/fe/9/33v/f997/3/fe/9/33v/f997/3/ff/9/33v/f997/3/fe/9/33v/f99//3/fe/9/33v5YmwtfW/fe/9/33v/f997/3/fe/9/v3sRQm0xMkbfezJGrjXfe997/3/fe/9/33v/f997/3++d/A98UFUSmwtnne+d1RO0D34XhJCnnffe99733vfe997nXOuNXVO/3/fe5ZWCSERQt97lVIyRtha8D2+d/9/33v/f997/3/fe/9/33v/f99//3/fe/9/33v/f997/3/fe/9/33v/f99//3/ff/9/33//f997/3/fe/9/33v/f997/3/fe/9/33v/f997/3//f99//3/ff/9/33//f99//3/ff/9/33//f99//3//f/9/33//f99//3/ff/9/33//f99//3//f/9/33//fztnjjV8b/9/33//f99//3/ff/9/33//f5ZSjTERQv9/GmOvNZ1z/3/ff/9/33//f99//3/fe/9/+V6vNXROSyk6ZxljbC1ba7530D34Xv9/33v/f997/399b68111r/f99733v4Xo41lVL4XhJC2F4SQr5333v/f99//3/ff/9/33//f99//3//f/9/33//f99//3/ff/9/33//f/9//3//f/9//3//f99//3/ff/9/33//f99//3/ff/9/33//f99//3/ff997/3/fe/9/33//f997/3/fe99/33vff99//3/fe/9/33v/f997/3/ff/9/33v/f99//3/fe/9/33v/f997nXONMVtr33v/f997/3/fe/9/33//f997338yRjNG33t8b641Omffe/9/33v/f997/3/ff/9/33t8b2wtMkZLKbZWM0ozRt97/390TjJG33vff997/3/fe3xv0Dk6Z79733vfe/9/dVJsLZZW8T3XWtA9nXfff99733/fe/9/33v/f99//3/fe/9/33v/f997/3/fe/9/33v/f997/3/fe/9/33v/f997/3/ff/9/33v/f997/3/fe/9/33v/f997/3/fe/9//3/ff/9/33//f99//3/ff/9/33//f99//3//f/9/33//f997/3/ff/9//3//f/9//3//f/9/33//f99//3++d/FBGWP/f99//3/ff/9/33//f99//3/fe7dW2Frff997EkJ1Uv9/33//f99//3/ff/9/33//f997M0rxQY0xzzlMLVtr33/fe51zEULfe997/3/ff/9/GmOvOVtr33vfe/9/33vfe/E9EUIRQtharznfe99733/fe/9/33//f/9//3//f/9/33//f99//3/ff/9/33//f99//3/ff/9/33//f99//3//f/9/33//f99//3/ff/9/33//f99//3/ff/9//3/fe/9/33vff99733vfe/9/33v/f99//3/ff/9/33//f99733vfe/9/33//f99//3/ff/9/33v/f997/3/fe9978UH4Xt97/3/fe/9/33v/f99733vfe997Omffe99/33+VUjJGv3v/f997/3/fe/9/33v/f997/3+2VvA9jjFMLRFCvnvfe997fG+uNfle/3/fe/9/33s7Z885fG/fe99/33v/f997+WKuNfFBtlaNMd9733vfe99/33vff99//3/ff/9/33v/f997/3/fe/9/33v/f997/3/fe/9/33v/f997/3/ff/9/33//f997/3/fe/9/33v/f997/3/fe/9/33v/f/9/33//f99//3/fe/9/33//f/9//3//f/9//3//f99//3/fe/9/33//f/9//3//f/9/33//f99//3/ff/9/33/wPZZS/3/ff/9/33//f99/33/fe/9//3/4Xlxr/3+/e9heEUL/f99//3/ff/9/33//f99//3/feztrrjUKIekg+WLfe/9/33vff/A9llLff/9/33v/fzpn8D2ed/9/33vff997/399c9A90Dl0TvA933/fe/9/33v/f997/3//f/9//3//f99//3/ff/9/33//f99//3/ff/9/33//f/9//3/ff/9//3//f99//3/ff/9/33//f99//3/ff/9//3//f/9/33//f997/3/fe/9/33v/f997/3/ff/9/33//f99733/fe/9/33v/f99//3/ff/9/33//f997/3/fe/9/33vffxFCEkbfe99/33v/f99733/fe/9/33/fexljnXPfe997+WIRQr97/3/fe/9/33v/f997/3/fe997fXPPOY41TCmdc99/33vff/9/lVIzRv9/33vfe997+WKuNb5333vfe99733+/e997dVLwPRJCEULfe99/33vfe997/3/fe/9/33//f997/3/fe/9/33v/f997/3/fe/9/33v/f99//3/ff/9/33//f99//3/fe/9/33v/f997/3/fe/9/33//f99//3//f99//3/ff/9/33//f99//3//f/9//3//f/9//3/fe/9//3//f99//3//f/9//3//f/9//3/ff/9/33//f997llbxPf9/33v/f99//3/fe/9//3//f9972Fq+d/9/33tba9A5fG/ff/9/33//f99//3/ff/9/33u+d641EUKONTtn33vff997/38aY9A9nnf/f997/3+WVs8533vff997/3/ff/9/33udc2wtU0rxQd9733vff997/3/ff/9//3//f/9//3/ff/9/33//f99//3/ff/9/33//f/9//3//f/9//3//f/9//3/ff/9/33//f99//3/ff/9/33//f/9//3//f997/3/fe/9/33v/f997/3/fe/9/33v/f99//3/ff/9/33v/f997/3/ff/9/33//f99733/fe/9/33v/f997/3+WUhFC33v/f997/3/fe/9/33v/f997/3+2Vt9733v/f51zjjUZY/9/33v/f997/3/fe/9/33v/f753jjERQq41dE7fe99733/fe51zjjVcb79733/fe9herznfe99733/fe99/33v/f997zzmvOfA933v/f997/3/fe/9/33v/f99//3/fe/9/33v/f997/3/fe/9/33v/f997/3/ff/9/33//f99//3/ff/9/33v/f997/3/fe/9/33//f997/3/fe/9//3/ff/9/33//f99//3/ff/9/33//f99//3//f/9/33//f99//3/ff/9//3//f99//3/ff/9/33//f99//3/fe/hebS3ee997/3/ff/9/33//f99//3+/e3VOnnf/f997vneONTpn33//f99//3/ff/9/33//f/9//38RQlRKrzUyRt9733/ff99733syRtda/3/fe99/tlYRQt97/3/fe99/33v/f99//3/QPY41EkL/f997/3/ff/9/33//f/9//3//f/9/33//f99//3/ff/9/33//f99//3//f/9//3//f/9//3//f/9/33//f99//3/ff/9//3//f99//3/ff/9/33/ff/9/33v/f997/3/fe/9/33v/f997/3/ff/9/33v/f997/3/fe/9/33//f99733/fe/9/33v/f997/3/fe99/GWOONTpr33vfe/9/33vff997/3/fe997EUKdc99733ued/E9+WL/f997/3/fe/9/33v/f997/3+/exFClVLxPWwtvne/e99733vff9daM0bfe99733vxQa8533vfe99/33v/f997/3/fe9daSym2Vt97/3/fe/9/33v/f997/3/ff/9/33v/f997/3/fe/9/33v/f997/3/fe/9/33//f99//3/fe/9/33//f997/3/fe/9/33v/f99//3/fe/9/33v/f/9//3//f99//3/ff/9/33//f99//3/ff/9/33//f99//3/ff/9/33//f99//3/ff/9/33//f/9//3//f/9/33+dc885llLff99/33v/f997/3/ff/9/v3tUTltv/3/fe7978T34Xt9//3/ff/9/33//f99733/fe99/8D22VvFBbTGdc99733v/f997+WKvNf9/33v/fxJGVErfe/9/33//f99//3/ff/9/fG/POVtv/3/fe/9/33//f99//3/ff/9/33//f/9//3//f/9/33//f99//3/ff/9//3//f99//3/ff/9//3//f/9//3//f/9//3//f/9//3//f/9/33//f/9/33v/f99//3/fe/9/33v/f997/3/fe/9/33v/f997/3/fe/9/33v/f997/3/fe/9/33v/f99//3/ff/9/33//f9978D1USt9/33v/f997/3/fe/9/33vff5VSW2vfe99/33tTStha/3/fe/9/33v/f99733vfe/9/vnvwPbdaEUIrKRljvnvff99733s6Z9A9fXPfe997U0pTSv9/33v/f997/3/fe/9/33u+d641Ome/e99/33v/f99733/ff/9/33v/f99//3/ff/9/33//f997/3/fe/9/33v/f99//3/fe/9/33//f99//3/ff/9/33//f99//3/ff/9/33v/f997/3//f/9//3//f/9/33//f99//3/ff/9/33//f99//3/ff/9/33v/f99//3/ff/9/33//f99//3//f/9/33//f/9//38zRjNK/3//f99//3/ff/9/33//f997U0pba/9//3++dzJGGWPff/9/33//f99//3/fe/9/33u/d/FB+WKVUo0x11rfe99733/fe3xvrzlba997/38SRhFC33v/f99//3/ff/9/33//f753jjH5Yv9/33v/f99//3/ff/9/33//f99//3//f/9/33//f99//3/ff/9/33//f99//3/ff/9/33//f/9//3/ff/9//3//f99//3/ff/9/33//f99//3//f99//3/ff/9/33//f997/3/fe/9/33v/f997/3/fe/9/33v/f997/3/ff/9/33//f99//3/fe/9/33v/f997/3/fe5ZSrjW+d997/3/fe/9/33v/f99733+2Vvli33vfe553zzlba/9/33v/f997/3/fe/9/33vfe1tr0D1cb/herjV1Ur9333vfe99/fG/wPVtr/3/fe/FBzznff997/3/fe/9/33v/f997/38SRrda33v/f997/3/ff/9/33//f997/3/fe/9/33v/f997/3/fe/9/33v/f997/3/ff/9/33v/f997/3/fe/9/33v/f997/3/fe99/33vff997/3/ff/9//3//f/9//3//f/9//3/ff/9/33//f99//3/ff/9/33//f99//3/ff/9//3//f/9//3//f/9/33//f99//3/fe/9/OmevNVtr/3/ff/9/33//f99//3/fe9heU0r/f99/nXPPOZ5z33//f99//3/ff/9/33//f997+F7POb53GWOvOTJG/3/fe/9/33uec641GWPff/9/8UESQv9//3/ff/9/33//f99//3/fezNGlVL/f/9//3/ff/9//3//f99//3/ff/9/33//f99//3/ff/9/33//f99//3//f/9//3//f99//3/ff/9/33//f99//3/ff/9/33//f99//3/ff/9//3/ff/9/33//f99//3/ff/9/33v/f997/3/fe/9/33v/f99733/fe/9/33//f99//3/fe/9/33v/f997/3/fe/9/33u+d685U0rfe/9/33v/f997/3/fe99/+F4SRt9/33s6Z9A9nXP/f99733vfe99733vff997338zShFCv3s7a441zzm+d99733vfe753zzmWUt97339USjJG33vfe99/33vff997/3/fe9978D0aZ99733/fe/9/33v/f997/3/fe/9/33v/f997/3/fe/9/33v/f997/3/fe99/33v/f997/3/fe/9/33v/f997/3/fe/9/33v/f99//3/ff/9/33v/f/9//3//f/9//3//f/9//3//f99//3/ff/9/33//f99//3/ff/9/33//f/9//3/ff/9/33//f99//3/ff/9/33//f997dE7POf9/33//f99//3/ff/9/33s7a641v3vfe9ha8D3ff99//3/fe/9/33vff997/3++dxJGt1r/f7538D2NMb1333vff99733t1TpVS33v/f1ROrzXfe/9/33vff997/3/ff/9/33vwPTpn33vfe/9/33//f99//3/ff/9/33//f99//3/ff/9/33//f99//3/ff/9/33//f99//3/ff/9/33//f99//3/ff/9/33//f/9//3//f/9//3//f/9/33//f99//3/ff/9/33//f99//3/fe/9/33v/f997/3/fe/9/33v/f99//3/ff/9/33v/f997/3/fe/9/33v/f99//3/YXo41vnf/f997/3/fe/9/33v/f3xv0DkZY99711p0Tt9//3/fe99/33vff99733/fe1tr0Dk7a99733vxPWwtXG/fe99733++dzNG0D3ff997dU7POd9733vfe997/3/fe/9/33v/f/A9Omffe/9/33v/f997/3/fe/9/33v/f997/3/fe/9/33v/f997/3/fe/9/33v/f997/3/fe/9/33v/f997/3/fe/9/33v/f997/3/ff/9/33//f99//3//f/9//3//f/9//3//f/9//3//f/9//3//f/9//3/ff/9/33/ff99//3//f/9/33//f99//3/ff/9/33v/f99//3/ff7978D1ba99//3/fe/9/33//f997/38zRpZSv3t1Utda/3/ff/9/33//f99//3/fe99/2F51Tt9/33/fe9dabC1cb997/3/fe99/MkYRQt9//39UTq41vnf/f99//3/ff/9/33//f997Mkb4Xv9//3//f99//3/ff/9/33//f99//3/ff/9/33//f99//3/ff/9/33//f/9//3//f/9//3//f/9//3/ff/9/33//f/9//3//f/9//3//f/9//3/ff997/3/ff/9/33//f99//3/ff/9/33//f99//3/ff/9/33v/f997/3/ff/9/33//f997/3/fe/9/33vfe997/3/fe/9/33u2VhFC33/ff/9/33v/f99733/ff9dadE7fe885W2vfe/9/33v/f997/3/fe99/33sSRvFB/3+/e/9/OmeNMZVS/3/fe997v3dTSjJG33/fezNGrjXfe997/3/fe/9/33v/f997/38zRhlj33v/f997/3/fe/9/33v/f997/3/fe/9/33v/f997/3/fe/9/33v/f997/3/ff/9/33//f99//3/ff/9/33v/f99//3/ff/9/33//f99//3/fe/9//3//f/9//3//f/9//3//f/9//3//f/9//3//f/9/33//f99//3/ff/9//3//f99//3/ff/9/33//f997/3/ff/9/33//f/lijTG+d/9/33//f99//3/ff/9/W2syRjpn8T2+d99/33//f99//3/ff/9/33t9czNGlVLfe/9/33+dc0spVErff99/33v/fzNK0Dnfe/9/dE4RQr53/3/ff/9/33//f99//3++exJC+F7/f99//3/ff/9/33//f99//3/ff/9/33//f99//3/ff/9/33//f99//3//f/9//3//f/9//3//f/9/33//f99//3//f/9//3//f/9//3//f/9/33/fe/9/33v/f997/3/fe/9/33//f997/3/fe/9/33v/f997/3/fe/9/33//f99//3/ff/9/33//f997/3/fe/9/33v/f997nXMqJZZS/3/fe99733/fe/9/33vfe/A9rzVUSv9/33v/f997/3/fe/9/33vff5ZWjjV8b99/33v/f997zznwPd9733vff997MkbxPb9733vYWo0xnXPfe/9/33v/f997/3/fe553rjUZY997/3/fe/9/33v/f997/3/fe/9/33v/f997/3/fe/9/33v/f997/3/fe/9/33//f997/3/fe/9/33//f99//3/ff/9/33//f99//3/ff/9/33//f/9/33//f99//3/ff/9//3//f99//3/ff/9/33//f99//3/ff/9/33//f/9//3//f/9//3//f/9//3/ff/9/33//f99//3//fxlj8D2/e997/3/fe99/33//f997tlZsLfhe33v/f99//3/ff/9/33//f1xv8D22Vv9/33v/f99//3/XWvA933v/f997/38yRjNG33vfe/hezzl9c/9/33//f99//3/ff/9/fG/POTpn33//f/9/33//f99//3/ff/9/33//f99//3/ff/9/33//f99//3/ff/9//3//f99//3/ff/9//3//f/9//3//f/9//3//f/9//3//f/9//3//f/9/33v/f997/3/fe/9/33//f99//3/fe/9/33v/f997/3/fe/9/33v/f99//3/ff/9/33v/f99//3/fe/9/33v/f997/3/fe/9/vnfxPTNG33vfe99733v/f99733szSq81bTF8b997/3/fe99/33vfe51zEUIRQt9733vff997/3/ff3xvrjWed99733vfezJGMkbfe997W2vPOTtr33v/f997/3/fe/9/33s7a/A9fG/fe99/33v/f997/3/fe/9/33v/f997/3/fe/9/33v/f997/3/fe/9/33v/f99//3/fe/9/33//f99//3/ff/9/33//f99//3/ff/9/33//f997/3//f99//3//f/9//3//f/9//3/ff/9/33//f99//3/ff/9/33//f/9//3//f/9/33//f99//3/ff/9//3//f99//3/ff/9/33//fxljzzkaZ/9/33vff99/338aZ885fG9USq41nXP/f/9/33/feztrjjFLKb5333//f99//3/ff/9/vnfwPVxr/3/fe99/EUJ0Tt9//3+dc681W2v/f99//3/ff/9/33/ffxljEUK+d99/33//f99//3/ff/9//3//f/9//3//f/9/33//f99//3/ff/9/33//f/9//3//f/9//3//f/9//3/ff/9/33//f/9//3//f/9//3//f/9//3/ff997/3/fe/9/33//f99//3/ff/9/33v/f997/3/fe/9/33v/f99//3/ff/9/33//f997/3/fe/9/33//f99//3/fe/9/33v/f997/3/YXjJGfHP/f99733++dxFCtlb/f9972FqNMXVSGmf4Xo0xTC0SRr5333//f997/3/fe/9/33v/fzNGVErfe99/nncRQrZW/3/fe753rjWWUt97/3/fe/9/33v/f99711oyRt9733v/f997/3/fe/9/33v/f99//3/ff/9/33//f997/3/fe/9/33v/f997/3/ff/9/33//f99//3/ff/9/33v/f99//3/ff/9/33//f99//3/fe/9//3//f/9/33//f/9//3/ff/9/33//f99//3/ff/9/33//f99//3/ff/9/33//f99//3//f/9/33v/f/9//3/ff/9//3//f99//3//f997EUIJIZZW3nudc/E9zzm+d/9//3//f3xvEkKvNY41dVKdc/9//3//f/9//3/ff/9/33//f99/2F7wPf9/33t9c6852Frff/9/33syRlNK/3/fe/9/33//f99//390TrZW33v/f997/3/ff/9/33//f/9//3//f/9/33//f99//3/ff/9/33//f99//3//f/9//3//f/9//3//f/9/33//f99//3//f/9/33//f/9//3//f/9//3/ff/9/33//f99//3/fe/9/33v/f997/3/fe/9/33v/f997/3/fe/9/33v/f997/3/ff/9/33vff99//3/ff/9/33//f99//3/fe99/33vff7da8UFtMUwpEUK+d99//3/fe/9/33v/f99733/fe/9/33v/f99//3/ff/9/33v/f9973399c/FBOmffe/hejjV9b/9/33vff5ZSVErfe/9/33vff997/3+dc/A9+F7/f99733/fe/9/33v/f997/3/ff/9/33v/f997/3/fe/9/33v/f997/3/fe/9/33//f99//3/ff/9/33//f997/3/ff/9/33//f997/3/ff/9/33//f/9//3//f/9//3//f/9/33//f99//3/ff/9/33//f99//3/ff/9/33//f99//3//f/9//3//f997/3//f/9//3//f/9//3//f/9/33v/f/9//3+dc1trW2v/f99//3//f/9/33//f997/3/fe/9/33//f/9//3//f/9/33//f99//3/fe997dVK3Wt972FrxQf9/33//f99/OmfQOd97/3//f99//3/ff3xv0D1ca/9//3/ff/9/33//f99//3//f/9//3//f99//3/ff/9/33//f99//3/ff/9//3//f/9//3//f/9//3//f99//3/ff/9//3//f99//3/ff/9//3//f/9/33//f99//3/fe/9/33v/f99//3/fe/9/33v/f997/3/ff/9/33v/f997/3/ff/9/33//f99733/fe/9/33v/f997/3/fe/9/33/ff997/3/fe/9/33v/f99//3/fe/9/33v/f997/3/fe99/33vff997/3/fe/9/33vff997/3/fe/9/33vPOfFBfG9TSnRO33vff9973398b641fXP/f997/3/fe99/11quNZ53/3/fe/9/33v/f997/3/fe/9/33//f997/3/fe/9/33v/f99//3/fe/9/33//f997/3/ff/9/33//f99//3/fe/9/33v/f997/3/fe/9/33v/f99//3//f/9//3/ff/9/33//f/9//3/ff/9/33//f99//3//f/9/33//f99//3//f/9//3//f/9//3/ff/9/33//f99//3/ff/9/33//f99//3/ff/9/33//f/9//3//f/9//3//f99//3/ff/9/33//f99//3/ff/9/33//f997/3/ff/9//3//f/heU0qvNc85Omfff99733/fe/9/8D1ba997/3/fe99//390TnVO/3/ff/9/33//f99//3//f/9//3//f/9//3//f/9/33//f99//3//f/9//3//f997/3//f/9//3//f/9//3/ff/9/33//f99//3/ff/9/33//f99//3//f99//3/ff/9/33v/f99//3/ff/9/33v/f997/3/fe/9/33//f997/3/fe/9//3//f99//3/fe/9/33v/f997/3/fe/9/33v/f997/3/fe/9/33v/f99//3/ff/9/33//f997/3/fe/9/33v/f997/3/fe/9/33v/f99733/fe/9/33//f997/398b1NKOmffe79733vfe99/33vYXjJGvne+d99/33u+d9A9Omvfe/9/33v/f997/3/fe/9/33//f99//3/ff/9/33v/f997/3/ff/9/33//f99/33vfe/9/33//f99//3/ff/9/33v/f997/3/fe/9/33v/f997/3/fe/9//3//f/9//3//f/9//3//f/9//3//f/9//3//f/9//3//f/9//3//f/9//3//f99//3/ff/9//3//f/9//3/ff/9/33//f/9//3/ff/9/33//f99//3/ff/9/33//f99//3/ff/9/33//f99//3/ff/9/33//f/9//3/fe/9/33//f99//3//f/9//3//f99//3/ff/9/33/ff31zdE6ed99733v/f5ZWEULfe/9/33//f99//3/ff/9//3//f/9//3//f/9//3//f99//3//f/9//3//f/9//3/ff/9/33//f99//3//f/9//3//f/9//3/ff/9//3//f99//3//f/9//3/ff/9/33//f99//3/ff/9/33//f99//3/ff/9/33//f99//3/ff/9/33//f99//3/fe/9/33//f99//3/ff/9/33v/f99//3/ff/9/33v/f997/3/fe/9/33v/f997/3/fe/9/33v/f997/3/fe/9/33v/f997/3/fe99/33v/f997/3/fe/9/33//f997/3/fe/9/33vff99733vxQUwpvnf/f55zVE46Z/9/33v/f997/3/fe/9/33//f99//3/ff/9/33//f99//3/fe/9/33//f99//3/ff/9/33v/f997/3/fe/9/33//f99//3/fe/9/33v/f99//3/fe/9/33//f/9//3//f/9//3//f/9/33//f/9//3/ff/9//3//f/9//3//f/9/33//f/9//3/ff/9/33//f99//3//f/9/33//f99//3//f/9/33//f99//3/ff/9/33//f99//3/ff/9/33//f99//3/ff/9/33//f99//3/ff/9/33//f99//3/ff/9/33v/f99//3/fe/9/33//f997/3//f7daCiW2VlxvlVJ1Tv9/33v/f99//3/ff/9/33//f/9//3//f/9//3//f/9//3/ff/9/33//f/9//3/ff/9/33//f99//3/ff/9/33//f/9//3//f/9/33//f99//3//f/9//3//f/9/33v/f99//3/ff/9/33v/f997/3/ff/9/33v/f997/3/ff/9/33v/f997/3/fe/9/33v/f997/3/fe/9/33v/f997/3/ff/9/33//f99//3/fe/9/33v/f997/3/fe/9/33v/f997/3/fe/9/33v/f997/3/ff/9/33v/f99//3/fe/9/33v/f997/3/fe99/33v/f997/3/ff/9/339baxFCbS2NMZ1z33v/f997/3/ff/9/33v/f997/3/fe/9/33//f99//3/fe/9/33v/f99//3/fe/9/33v/f997/3/ff/9/33//f997/3/ff/9/33v/f997/3/fe/9/33//f997/3//f/9//3//f/9//3//f99//3//f/9//3//f99//3//f/9/33//f99//3/ff/9/33//f99//3/ff/9/33//f99//3/ff/9//3//f/9//3//f/9/33//f99//3/ff/9/33//f99//3/ff/9/33//f99//3//f/9/33//f99//3//f/9/33//f99//3/ff/9/33v/f99//3/ff/9//3//f99/33t9b997/3//f99//3//f/9/33//f99//3/ff/9//3//f/9//3//f/9/33//f/9//3//f/9/33//f99//3/ff/9//3//f/9//3/ff/9//3//f99//3/ff/9/33//f/9//3/ff99//3/ff/9/33//f997/3/fe/9/33//f997/3/fe/9/33//f997/3/fe/9/33v/f997/3/fe/9/33v/f997/3/fe/9/33//f99//3/ff/9/33v/f997/3/fe/9/33v/f997/3/fe/9/33v/f997/3/ff/9/33//f997/3/ff/9/33//f997/3/fe/9/33vff99//3/fe/9/33//f997/3/ff/9/33v/f997/3/fe/9/33//f997/3/fe/9/33v/f99//3/ff/9/33//f997/3/fe/9/33v/f997/3/fe/9/33//f997/3/fe/9/33//f997/3/fe/9/33v/f997/3/fe/9//3//f/9/33//f99//3/ff/9//3//f99//3/ff/9//3//f/9//3//f/9//3//f/9//3//f/9/33//f99//3/ff/9/33//f/9//3//f/9//3//f/9//3/ff/9/33//f99//3/ff/9/33//f/9//3//f/9//3//f99//3/ff/9//3//f99//3/ff/9/33//f/9//3//f/9/33//f99//3/ff/9/33//f99//3/ff/9/33//f99//3/ff/9/33//f99//3/ff/9//3//f99//3/fe/9/33v/f99//3/ff/9/33//f99//3/ff/9//3//f/9//3/ff/9/33//f99//3/ff/9//3/ff/9/33//f997/3/fe/9/33v/f99//3/fe/9/33v/f99//3/ff/9/33//f99//3/ff/9/33v/f997/3/fe/9/33v/f99//3/ff/9/33//f99//3/ff/9/33v/f997/3/fe/9/33v/f997/3/ff/9/33//f99//3/fe/9/33//f997/3/fe/9/33v/f99//3/ff/9/33//f997/3/fe/9/33v/f997/3/fe/9/33v/f997/3/fe/9/33v/f997/3/fe/9/33//f997/3/fe/9/33v/f997/3/fe/9/33v/f997/3/fe/9/33v/f99//3/fe/9/33v/f997/3/fe/9/33v/f/9//3//f99//3/ff/9//3//f/9//3//f/9/33//f/9//3/ff/9//3//f/9//3/ff/9/33//f99//3/ff/9/33//f99//3//f/9//3//f/9//3/ff/9/33//f99//3/ff/9/33//f99//3/ff/9//3//f99//3/fe/9/33//f99//3/ff/9/33//f99//3/ff/9/33//f99//3/ff/9/33//f99//3/ff/9/33//f99//3/ff/9/33//f99//3/ff/9/33//f/9//3/ff/9/33//f99//3/ff/9/33v/f997/3/ff/9/33//f99//3//f/9/33//f/9//3/ff/9//3//f99/33v/f99//3/fe/9/33v/f99//3/ff/9/33v/f997/3/ff/9/33v/f99//3/ff/9/33v/f997/3/fe/9/33v/f99//3/ff/9/33//f99//3/fe/9/33v/f997/3/fe/9/33v/f997/3/fe/9/33//f997/3/fe99733v/f997/3/ff/9/33//f997/3/fe/9/33v/f997/3/fe/9/33v/f997/3/fe/9/33v/f997/3/fe/9/33v/f997/3/fe/9/33v/f997/3/fe/9/33v/f997/3/fe/9/33v/f99733/fe/9/33v/f997/3/ff/9/33//f99//3/ff/9/33//f997/3//f/9//3/ff/9/33//f/9//3//f/9/33//f99//3//f/9/33//f99//3//f/9/33//f99//3/ff/9/33//f99//3//f/9//3//f/9//3/ff/9/33//f99//3/ff/9/33//f99//3/ff/9//3//f/9//3/ff/9/33v/f/9//3/ff/9//3//f99//3/ff/9/33//f99//3/ff/9/33//f99//3/ff/9/33//f99//3/ff/9/33//f99//3/ff/9/33//f99//3/ff/9/33//f99//3/ff/9/33//f/9//3/ff/9/33//f99//3//f/9//3//f/9//3//f/9//3//f/9//3/ff997/3/fe/9/33v/f99//3/ff/9/33v/f997/3/fe/9/33//f99//3/ff/9/33//f99//3/ff99/33v/f997/3/ff/9/33//f997/3/ff/9/33v/f997/3/fe/9/33//f997/3/fe/9/33v/f99//3/ff/9/33//f997/3/fe/9/33v/f997/3/fe/9/33v/f997/3/fe/9/33v/f997/3/fe/9/33v/f997/3/fe/9/33v/f997/3/fe/9/33//f997/3/fe/9/33v/f997/3/fe/9/33v/f997/3/ff/9/33v/f997/3/fe/9/33//f99//3/ff/9/33//f99//3/ff/9//3/ff/9/33//f99//3//f/9/33//f99//3/ff/9//3//f/9//3//f/9//3//f/9//3/ff/9/33//f99//3//f/9//3//f99//3//f/9//3//f997/3/ff/9//3//f/9//3/ff/9/33//f99//3//f/9//3//f99//3/ff/9/33//f99//3/ff/9/33//f99//3/ff/9/33//f99//3/ff/9/33//f99//3/ff/9/33//f99//3/ff/9//3//f99//3/ff/9/33//f99//3/ff/9/33//f99//3//f/9//3//f99//3/ff/9/33//f/9//3//f/9//3//f/9//3//f/9//3/ff/9/33v/f997/3/fe/9/33//f997/3/fe/9/33v/f99//3/ff/9/33//f99//3/ff/9/33v/f997/3/fe/9/33//f99733vfe/9/33//f99733/fe/9/33v/f99//3/fe/9/33v/f997/3/ff/9/33//f99//3/fe/9/33v/f997/3/fe/9/33v/f997/3/fe/9/33v/f997/3/fe/9/33v/f997/3/fe/9/33v/f997/3/fe/9/33v/f997/3/fe/9/33v/f997/3/fe/9/33v/f997/3/fe/9/33//f997/3/fe/9/33v/f99//3/ff/9/33//f99//3/ff/9/33//f/9/33//f997/3//f/9//3//f/9//3/ff/9/33//f/9//3//f/9//3//f/9//3//f/9//3//f/9//3/ff/9/33//f99//3/ff/9//3//f/9//3/fe/9//3//f99//3/ff/9//3//f99//3//f/9//3//f/9//3/ff/9/33//f99//3/ff/9/33//f99//3/ff/9/33//f99//3/ff/9/33//f99//3/ff/9/33//f99//3/ff/9/33//f99//3/ff/9/33//f/9//3//f/9//3//f/9//3/ff/9/33//f99//3/ff/9/33//f/9//3//f/9/33//f99//3//f/9//3//f99733v/f99733/fe/9/33//f99//3/ff/9/33v/f997/3/ff/9/33//f99//3/ff/9/33//f99//3/fe/9/33v/f997/3/fe/9/33v/f99//3/fe99/33//f99//3/fe/9/33//f99//3/fe/9/33//f99//3/ff/9/33v/f997/3/fe/9/33v/f997/3/fe/9/33v/f997/3/fe/9/33v/f997/3/fe/9/33v/f997/3/fe/9/33v/f997/3/fe/9/33v/f99//3/ff/9/33//f99//3/fe/9/33v/f997/3/fe/9/33v/f997/3/ff/9/33v/f997/3/fe/9/33//f99733tMAAAAZAAAAAAAAAAAAAAAogAAAHgAAAAAAAAAAAAAAKMAAAB5AAAAKQCqAAAAAAAAAAAAAACAPwAAAAAAAAAAAACAPwAAAAAAAAAAAAAAAAAAAAAAAAAAAAAAAAAAAAAAAAAAIgAAAAwAAAD/////RgAAABwAAAAQAAAARU1GKwJAAAAMAAAAAAAAAA4AAAAUAAAAAAAAABAAAAAUAAAA</SignatureImage>
          <SignatureComments/>
          <WindowsVersion>10.0</WindowsVersion>
          <OfficeVersion>15.0</OfficeVersion>
          <ApplicationVersion>15.0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2023-08-14T20:54:41Z</xd:SigningTime>
          <xd:SigningCertificate>
            <xd:Cert>
              <xd:CertDigest>
                <DigestMethod Algorithm="http://www.w3.org/2001/04/xmlenc#sha256"/>
                <DigestValue>oidbGIyJKCpLNP/h0bLBlIcbIbGgUIDOKEqUt+EtArU=</DigestValue>
              </xd:CertDigest>
              <xd:IssuerSerial>
                <X509IssuerName>CN=CA-CODE100 S.A., C=PY, O=CODE100 S.A., SERIALNUMBER=RUC 80080610-7</X509IssuerName>
                <X509SerialNumber>2051668823967748469833955341895326913817266148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lTCCBX2gAwIBAgIQFQam0zHqbL5VAzhF6Zk1wTANBgkqhkiG9w0BAQsFADBvMQswCQYDVQQGEwJQWTErMCkGA1UECgwiTWluaXN0ZXJpbyBkZSBJbmR1c3RyaWEgeSBDb21lcmNpbzEzMDEGA1UEAwwqQXV0b3JpZGFkIENlcnRpZmljYWRvcmEgUmHDrXogZGVsIFBhcmFndWF5MB4XDTE1MDMxMzE5MTkzM1oXDTI1MDMxMzE5MTkzM1owVzEXMBUGA1UEBRMOUlVDIDgwMDgwNjEwLTcxFTATBgNVBAoTDENPREUxMDAgUy5BLjELMAkGA1UEBhMCUFkxGDAWBgNVBAMTD0NBLUNPREUxMDAgUy5BLjCCAiIwDQYJKoZIhvcNAQEBBQADggIPADCCAgoCggIBAKq5cmDx8Vvk7dlXjYYKwdNRreQbj9K2Q3zBDwF+/vPMXXX8pPD+U3dIHr9BGoDy6M7UrZlXfexAGDzVgaTKlzJgZbkYFOYOKrN2fh1UnTPnStJsIjHywqpPqrW0y5rRm3preND4LMJhjmB0YSIp6LT8Nd5FvOtn/G2eBMZD1vFGooZ8p135TkWSGhTfNwssEYaLxWxFSnC8ntX+rfzBh0v9bx/iS2oRpvqLqTyOXvtgaTmUcGOMmzwRUnuQqRaHe7EQJMtYSnFKB8QZbxhnMSmhc3wxAcrO+mOruL/FO153UvU6uEJUP4uxjggxxyxcIWwQX40/TMWauVhG68YjIUZJBXJMSbO9AewBmKnWSWkZqD2ZTwg6fPew0cBOSsk2AvlA6w++ID+31F8uSm6OOxG/u9q3a7kHdfsH1N+tQBBdhuUr8+IcwNIgy4kkVQsNyF9jxwPimQHUXWTHnMxug0zb/+UyPX5U24dzq1FrMHneKi+m7fZYjPO3eN1FB/0ZhTqphfEM8QT8XHaPSxY+U8raBZnWqjZhCT5Xx02cmlHYZ/O4w7us9KKaMfLrMxioE8CdJsyTkN1K6z/Bd31FVPSfKJZBZ+4iAj6Wfa4sRci8KhB9tS9Tp4AeSY/yaf6OSh1FZSgaJ8UpCCJjX8BIlToDHyASJxtaR7AItaeD5p4XAgMBAAGjggJDMIICPzASBgNVHRMBAf8ECDAGAQH/AgEAMA4GA1UdDwEB/wQEAwIBBjAdBgNVHQ4EFgQUJ/baOwt/k/hZEtAVqkLPspaWPUUwHwYDVR0jBBgwFoAUwsQR8ipoRAwAKOxM1inbkvtevdYwegYIKwYBBQUHAQEEbjBsMD4GCCsGAQUFBzAChjJodHRwOi8vd3d3LmFjcmFpei5nb3YucHkvY3J0L2FjX3JhaXpfcHlfc2hhMjU2LmNydDAqBggrBgEFBQcwAYYeaHR0cDovL2NhMS5jb2RlMTAwLmNvbS5weS9vY3NwMIIBHQYDVR0gBIIBFDCCARAwggEMBgNVHSAwggEDMDYGCCsGAQUFBwIBFipodHRwOi8vd3d3LmFjcmFpei5nb3YucHkvY3BzL3BvbGl0aWNhcy5wZGYwZgYIKwYBBQUHAgIwWhpYQ2VydGlmaWNhZG9zIGVtaXRpZG9zIGRlbnRybyBkZWwgbWFyY28gZGUgbGEgUEtJIFBhcmFndWF5IGJham8gbGEgamVyYXJxdWlhIGRlIHN1IEFDUmFpejBhBggrBgEFBQcCAjBVGlNJc3N1ZWQgQ2VydGlmaWNhdGVzIGluIHRoZSBzY29wZSBvZiB0aGUgUEtJIFBhcmFndWF5IHVuZGVyIHRoZSBoaWVyYWNoeSBvZiBST09UIENBLjA8BgNVHR8ENTAzMDGgL6AthitodHRwOi8vd3d3LmFjcmFpei5nb3YucHkvYXJsL2FjX3JhaXpfcHkuY3JsMA0GCSqGSIb3DQEBCwUAA4ICAQCYwoeertzB7Um4In9wdg4uUvBU1DnivQWVaUJheeX5Bx81Mx60cu54IrwRC8o9AdgyV3aZiy+cWd8hBoX8ItgqJmxk4PwUT1802eP/ftLurBdCbAQv0lL81sDN00qtSo8LuqKv7ShZ5yYmrF6mEYJJYZ6AmCA5ji0nQ204rP7GKn3aA2wRy9DQ0WcAHB5YXVj4ihPMPWRf1y+zdDVEAJl2w2lmaBWPpg2Q/fIssSosmQozlHgb7HuVTLluHfZLdGiwq/pIk89qaoTpZs8s/ni2jMFvTx/3DHnY3Dz6s5kRDw2whrIjoV6xMDLJe3bm+rXKi2pGddUsqNrb6lCTUwN6bC0xIhwjRRxrBO9CMnj/8YT1GmR9kHKgP08tcyDSWk+woSoflKL/mlOkZf5o8TLTtSDeA87MMT0n18CWxzSLpkF97WXmJ8JGqTFDk1efqogYP6oanP9QvVUNGyEJw6DmGHEW3c29XaL1j/F4DTRCGEH2anQtpL6nV0l+mJ/hsDzPpPt92VilM4GdPZvk10JQ/yzj4+uNB9wozKLy427qbe6se/VaHa3iyutnxRP9sPEqHWfP/fm5u/e0PC9/JsjE89zti8rxEUK3hES0cSaLsCXpPKXPViaZI+1FeCtG9q2Deesy9diKtRnVZ1/ozb1rdfsug6BLWG4AsBnG3zduXA==</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A0IQAAnBAAACBFTUYAAAEAFH0AAMgAAAAFAAAAAAAAAAAAAAAAAAAAgAcAADgEAAD+AQAAHwEAAAAAAAAAAAAAAAAAADDIBwAYYQQ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gAAAAFAAAANAEAABUAAAD4AAAABQAAAD0AAAARAAAAIQDwAAAAAAAAAAAAAACAPwAAAAAAAAAAAACAPwAAAAAAAAAAAAAAAAAAAAAAAAAAAAAAAAAAAAAAAAAAJQAAAAwAAAAAAACAKAAAAAwAAAABAAAAUgAAAHABAAABAAAA8////wAAAAAAAAAAAAAAAJABAAAAAAABAAAAAHMAZQBnAG8AZQAgAHUAaQAAAAAAAAAAAAAAAAAAAAAAAAAAAAAAAAAAAAAAAAAAAAAAAAAAAAAAAAAAAAAAAAAAAEd1aOL7bBTHrwAw4uEAAABEdWji+2x0x68A8Az3AI+XrHMBAAAAAAAAABAAIgQAAAAAAQAAAHTHrwC8x68AEAAiBBCf4QCwIh1SWMevAPAnk3R0x68A9Az3AAAAAAAAAER18Ib7bLDHrwDAAPIABwAAAAAAAAAwya8AadogdgAArwAAAAAAAAAAAAAAAAAAAAAAAAAAALzHrwAYEPIABwAAAPGHZaLMx68A4basdgAARHXAx68AAAAAAMjHrwAAAAAAAAAAALZErXYAAAAAVAYD/wkAAADgyK8AEF6jdgHYAADgyK8AAAAAAAAAAAAAAAAAAAAAAAAAAABo4vtsZHYACAAAAAAlAAAADAAAAAEAAAAYAAAADAAAAAAAAAISAAAADAAAAAEAAAAeAAAAGAAAAPgAAAAFAAAANQEAABYAAAAlAAAADAAAAAEAAABUAAAAhAAAAPkAAAAFAAAAMwEAABUAAAABAAAAAIDUQbSX1EH5AAAABQAAAAkAAABMAAAAAAAAAAAAAAAAAAAA//////////9gAAAAMQA0AC8AOAAvADIAMAAyADMATm8HAAAABwAAAAUAAAAHAAAABQAAAAcAAAAHAAAABwAAAAcAAABLAAAAQAAAADAAAAAFAAAAIAAAAAEAAAABAAAAEAAAAAAAAAAAAAAAQAEAAKAAAAAAAAAAAAAAAEABAACgAAAAUgAAAHABAAACAAAAFAAAAAkAAAAAAAAAAAAAALwCAAAAAAAAAQICIlMAeQBzAHQAZQBtAAAAAAAAAAAAAAAAAAAAAAAAAAAAAAAAAAAAAAAAAAAAAAAAAAAAAAAAAAAAAAAAAAAAAAAAAAAAIAAAALSPhw0AAOEAGHCYayC5FyCM7vUtOJfmACQJrwBp2iB2CAIAANAHeABkAAAAHA6vAAgCAAAAAAAACLqdCeh5AgwAAAAAAAAAAAAAeAACAAAAAAAAAEEAAAAAAHgAfAJ4AAAAAAD8AQAAZBR4AAAAAAAAAOEAYBR4AAAAdHfgB68ATvl0d/iNhw1O+XR3AAAAAAAAAADASeMAwEnjAPQHrwB/L4prAADhAAAAAAD8AQAABAivAD0vimsAAAAABwAAAAAAAAC2RK12/AEAAFQGA/8HAAAALAmvABBeo3YB2AAALAmv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BAzQB68AtAmvAD3bIHYNAQAAdAevAAAAAAAAAAAAwQIAAH8HAAAYs+EAAQAAADCVkg0AAAAAsCKjDQAAAAAAAAAAsCujDQAAAACwIqMNU4GcawMAAABcgZxrAQAAAFgbkw2gHdNrGHCYayC5FyCM7vUtOJfmACQJrwBp2iB2AACvAAIAAAB12iB2HA6vAOD///8AAAAAAAAAAAAAAACQAQAAAAAAAQAAAABhAHIAaQBhAGwAAAAAAAAAAAAAAAAAAAAGAAAAAAAAALZErXYAAAAAVAYD/wYAAADUCK8AEF6jdgHYAADUCK8AAAAAAAAAAAAAAAAAAAAAAAAAAABkdgAIAAAAACUAAAAMAAAAAwAAABgAAAAMAAAAAAAAAhIAAAAMAAAAAQAAABYAAAAMAAAACAAAAFQAAABUAAAADAAAADcAAAAgAAAAWgAAAAEAAAAAgNRBtJfUQQwAAABbAAAAAQAAAEwAAAAEAAAACwAAADcAAAAiAAAAWwAAAFAAAABYAPlAFQAAABYAAAAMAAAAAAAAACUAAAAMAAAAAgAAACcAAAAYAAAABAAAAAAAAAD///8AAAAAACUAAAAMAAAABAAAAEwAAABkAAAALQAAACAAAAA0AQAAWgAAAC0AAAAgAAAACAEAADsAAAAhAPAAAAAAAAAAAAAAAIA/AAAAAAAAAAAAAIA/AAAAAAAAAAAAAAAAAAAAAAAAAAAAAAAAAAAAAAAAAAAlAAAADAAAAAAAAIAoAAAADAAAAAQAAAAnAAAAGAAAAAQAAAAAAAAA////AAAAAAAlAAAADAAAAAQAAABMAAAAZAAAAC0AAAAgAAAANAEAAFYAAAAtAAAAIAAAAAgBAAA3AAAAIQDwAAAAAAAAAAAAAACAPwAAAAAAAAAAAACAPwAAAAAAAAAAAAAAAAAAAAAAAAAAAAAAAAAAAAAAAAAAJQAAAAwAAAAAAACAKAAAAAwAAAAEAAAAJwAAABgAAAAEAAAAAAAAAP///wAAAAAAJQAAAAwAAAAEAAAATAAAAGQAAAAtAAAAIAAAADQBAABWAAAALQAAACAAAAAIAQAANwAAACEA8AAAAAAAAAAAAAAAgD8AAAAAAAAAAAAAgD8AAAAAAAAAAAAAAAAAAAAAAAAAAAAAAAAAAAAAAAAAACUAAAAMAAAAAAAAgCgAAAAMAAAABAAAACEAAAAIAAAAYgAAAAwAAAABAAAASwAAABAAAAAAAAAABQAAACEAAAAIAAAAHgAAABgAAAAAAAAAAAAAAEABAACgAAAAHAAAAAgAAAAhAAAACAAAACEAAAAIAAAAcwAAAAwAAAAAAAAAHAAAAAgAAAAlAAAADAAAAAAAAIAlAAAADAAAAAcAAIAlAAAADAAAAA4AAIAZAAAADAAAAP///wAYAAAADAAAAAAAAAASAAAADAAAAAIAAAATAAAADAAAAAEAAAAUAAAADAAAAA0AAAAVAAAADAAAAAEAAAAWAAAADAAAAAAAAAANAAAAEAAAAAAAAAAAAAAAOgAAAAwAAAAKAAAAGwAAABAAAAAAAAAAAAAAACMAAAAgAAAAR1blPgAAAAAAAAAAkZnkPgAANEIAAABCJAAAACQAAABHVuU+AAAAAAAAAACRmeQ+AAA0QgAAAEIEAAAAcwAAAAwAAAAAAAAADQAAABAAAAAtAAAAIAAAAEYAAAAoAAAAHAAAAEdESUMCAAAAAAAAAAAAAACjAAAAeQAAAAAAAAAhAAAACAAAAGIAAAAMAAAAAQAAABUAAAAMAAAABAAAABUAAAAMAAAABAAAAFEAAAD4YQAALQAAACAAAAB1AAAAVQAAAAEAAAABAAAAAAAAAAAAAACBAAAAYAAAAFAAAAAoAAAAeAAAAIBhAAAAAAAAIADMAKEAAAB3AAAAKAAAAIEAAABgAAAAAQAQAAAAAAAAAAAAAAAAAAAAAAAAAAAAAAAAAN97/3/fe/9/33//f99//3/ff/9/33v/f997/3/fe/9/33//f99//3/ff/9/33//f997/3/fe/9/33v/f997/3/ff/9/33v/f997/3/ff/9/33//f99//3/ff/9/33//f99//3/ff/9/33//f99//3/fe/9/33v/f997/3/fe/9/33v/f997/3/ff/9/33//f99//3/fe/9/33v/f997/3/fe/9/33v/f997/3/fe/9/33v/f99//3/fe/9/33v/f997/3/ff/9/33v/f997/3/fe/9/33v/f99733vfe/9/33v/f99//3/ff/9/33//f997/3/fe/9/33v/f997/3/ffwAA/3/ff/9//3//f/9//3//f/9/33//f99//3/ff/9//3//f/9//3//f/9//3//f99//3/ff/9/33//f99//3//f/9//3//f99//3//f/9//3//f/9//3//f/9//3//f/9//3//f/9//3//f/9//3//f/9/33v/f99//3/ff/9/33//f99//3//f/9//3//f/9//3/ff/9/33//f99//3/ff/9/33//f99//3/ff/9/33//f99//3//f/9/33//f99//3/ff/9//3//f99//3/ff/9/33//f99//3/fe/9//3//f99//3//f/9//3//f/9//3/ff/9/33//f99//3/ff/9/AADff/9/33v/f99//3/ff/9/33//f997/3/fe/9/33v/f99//3/ff/9/33v/f997/3/ff/9/33v/f997/3/fe/9/33//f997/3/ff/9/33//f99//3/ff/9/33//f997/3/ff/9/33v/f997/3/fe/9/33v/f99733/fe/9/33vff997/3/fe/9/33//f997/3/fe/9/33v/f997/3/fe/9/33//f997/3/fe/9/33v/f99//3/ff/9/33v/f997/3/fe/9/33v/f997/3/fe/9/33v/f997/3/ff/9/33v/f99//3/fe/9/33v/f997/3/fe/9/33v/f99//3/fe/9/33sAAP9//3//f/9//3//f/9//3//f/9//3//f/9/33v/f/9//3//f/9//3//f99//3//f/9//3//f99//3/ff/9/33//f/9//3//f/9//3//f/9//3//f/9//3//f99//3/ff/9//3//f99//3/ff/9/33//f99//3/fe/9//3//f997/3/ff/9/33//f/9//3/ff/9//3//f99//3/ff/9//3//f99//3/ff/9/33//f/9//3//f/9//3//f99//3/ff/9/33//f99//3//f/9/33//f99//3//f/9//3//f/9//3//f/9/33//f99//3/ff/9/33//f/9//3//f/9/33//fwAA33//f99//3/ff/9/33//f99//3/ff/9/33vff997/3/ff/9/33//f997/3/fe/9/33//f997/3/fe/9/33v/f99//3/ff/9/33//f99//3/ff/9/33//f99//3/fe/9/33//f99//3/fe/9/33v/f997/3/fe99/33v/f99//3/fe/9/33v/f99//3/fe/9/33v/f99//3/fe/9/33v/f99//3/fe/9/33v/f997/3/ff/9/33//f997/3/fe/9/33v/f997/3/fe/9/33//f997/3/ff/9/33//f99//3/ff/9/33//f997/3/fe/9/33v/f99//3/ff/9/33v/f99/AAD/f99//3/ff/9/33//f99//3/ff/9/33//f99//3//f/9/33//f99//3//f/9//3//f99//3/ff/9//3//f/9//3//f/9/33//f/9//3//f/9//3//f/9//3/ff/9/33//f/9//3/fe/9//3//f/9//3/ff/9/33//f99//3/ff/9/33//f/9//3//f/9/33//f/9//3//f/9//3//f99//3/ff/9/33//f99//3//f/9/33//f99//3/ff/9/33//f99//3/ff/9/33//f99//3/ff/9/33//f99//3/ff/9/33//f/9//3/ff/9/33//f99//3//f/9/33//f99//38AAN9//3/fe/9/33v/f997/3/fe/9/33v/f997/3/fe/9/33//f997/3/ff/9/33//f99//3/fe/9/33//f99//3/ff/9/33v/f997/3/ff/9/33//f99733/fe/9/33v/f99//3/fe99/33v/f99//3/fe/9/33v/f997/3/fe/9/33v/f997/3/ff/9/33v/f997/3/ff/9/33//f997/3/fe/9/33v/f997/3/fe/9/33//f997/3/fe/9/33v/f997/3/fe/9/33v/f997/3/fe/9/33v/f997/3/fe/9/33v/f997/3/ff/9/33v/f997/3/fe/9/33//f997/3/fewAA/3/ff/9/33//f99//3/ff/9/33//f99//3/ff/9/33//f99//3/ff/9//3//f99//3/ff/9/33//f/9//3/ff/9//3//f99//3//f/9//3//f/9//3/fe/9/33//f99//3//f/9/33//f99//3//f/9/33//f99//3/ff/9/33//f99//3/ff/9//3//f99//3//f/9/33//f/9//3/ff/9/33//f99//3/ff/9/33//f99//3/ff/9/33//f99//3/ff/9/33//f99//3/ff/9/33//f99//3/ff/9/33//f99//3/ff/9/33//f99//3/ff/9/33//f99//3/ff/9/AADfe/9/33//f99//3/fe/9/33v/f997/3/fe/9/33v/f997/3/fe/9/33vff99//3/fe/9/33v/f997/3/fe/9/33v/f997/3/fe/9/33//f99//3/ff/9/33//f997/3/ff/9/33//f99//3/ff/9/33//f99//3/fe/9/33//f99//3/ff/9/33v/f99//3/ff/9/33//f997/3/ff/9/33vff997/3/fe99/33v/f997/3/fe/9/33v/f997/3/ff/9/33//f997/3/fe/9/33v/f99//3/ff/9/33v/f99//3/ff/9/33v/f997/3/fe/9/33vff99733/fe/9/33sAAP9//3//f/9//3//f/9/33//f99//3/ff/9/33//f99//3/ff/9/33//f997/3/ff/9/33//f99//3/ff/9/33//f99//3/ff/9//3//f/9//3//f/9//3//f99//3/ff/9//3//f/9//3//f/9//3//f/9//3/ff/9/33//f/9//3//f/9/33//f99//3//f/9//3//f/9//3/ff/9/33//f997/3/ff/9/33v/f99//3/ff/9/33//f99//3//f/9//3//f/9//3/ff/9/33//f99//3//f/9/33//f99//3//f/9/33//f99//3/ff/9/33//f/9//3/ff/9/33//fwAA33//f997/3/ff/9/33v/f99//3/fe/9/33//f997/3/fe/9/33v/f99//3/fe/9/33v/f997/3/fe/9/33v/f99//3/fe/9/33//f997/3/ff/9/33v/f99//3/fe/9/33//f99//3/fe/9/33//f99//3/fe/9/33v/f997/3/ff/9/33v/f99//3/ff/9/33//f997/3/fe/9/33v/f997/3/fe/9/33v/f997/3/fe/9/33v/f997/3/fe/9/33//f99//3/ff/9/33v/f997/3/fe/9/33//f997/3/ff/9/33v/f997/3/fe/9/33v/f997/3/ff/9/33v/f997AAD/f99//3/ff/9//3//f/9//3//f/9//3//f/9//3/ff/9//3//f/9//3/ff/9/33//f99//3/ff/9/33//f99//3//f/9//3//f99//3/ff/9/33//f/9//3//f/9//3//f/9//3/fe/9//3//f/9//3/ff/9/33//f99//3/ff/9/33//f99//3//f/9/33//f99//3/ff/9/33//f99//3/ff/9/33//f99//3/ff/9/33//f99//3/ff/9/33//f99//3//f/9//3//f99//3/ff/9//3//f/9//3/ff/9/33//f99//3/ff/9/33//f99//3//f/9//3//f/9//38AAN97/3/fe/9/33//f99//3/ff/9/33//f99//3/ff/9/33v/f99//3/fe/9/33v/f997/3/fe/9/33v/f997/3/ff/9/33//f997/3/fe/9/33v/f99//3/ff/9/33//f99//3/ff99/33v/f99//3/fe/9/33v/f997/3/fe/9/33v/f997/3/ff/9/33vff997/3/fe/9/33v/f997/3/fe/9/33v/f997/3/fe/9/33v/f997/3/fe/9/33v/f997/3/ff/9/33//f99//3/fe/9/33//f99//3/ff/9/33v/f997/3/fe/9/33v/f997/3/fe/9/33//f99//3/ffwAA/3/ff/9/33//f99//3//f/9/33//f99//3/ff/9/33//f99//3/ff/9/33//f99//3/ff/9/33//f99//3//f/9//3//f99//3/ff/9//3//f99//3//f/9//3//f/9//3/ff/9/33//f99//3//f/9/33//f/9//3/ff/9/33//f99//3/ff/9/33//f99//3/ff/9/33//f99//3/ff/9/33//f99//3/ff/9/33//f99//3/ff/9/33//f99//3/ff/9/33//f/9//3//f/9/33//f99//3/ff/9/33//f99//3/ff/9/33//f/9//3/ff/9//3//f/9//3//f/9/AADfe/9/33v/f997/3/fe/9/33//f997/3/fe/9/33v/f997/3/fe/9/33v/f997/3/fe/9/33v/f99//3/ff/9/33//f997/3/fe/9/33//f99//3/ff/9/33//f99//3/fe/9/33v/f997/3/ff/9/33v/f997/3/ff/9/33v/f997/3/fe/9/33v/f997/3/fe/9/33v/f997/3/fe/9/33v/f997/3/fe/9/33v/f997/3/fe/9/33v/f997/3/fe/9/33v/f997/3/ff/9/33//f997/3/fe/9/33v/f997/3/fe/9/33v/f99//3/ff/9/33//f99//3/ff/9/338AAP9/33//f99//3/ff/9//3//f99//3/ff/9/33//f99//3/ff/9/33//f99//3/ff/9/33//f99//3//f/9//3//f/9//3/ff/9//3//f/9//3//f/9//3//f/9//3//f/9/33//f99//3//f/9//3//f99//3//f/9//3//f99//3/ff/9/33//f99//3/ff/9/33//f99//3/ff/9/33//f99//3/ff/9/33//f99//3/ff/9/33//f99//3/ff/9/33//f99//3//f/9//3//f/9//3/ff/9/33//f99//3/ff/9/33//f/9//3//f/9//3//f/9//3//f/9//3//fwAA33v/f997/3/fe/9/33v/f997/3/fe/9/33//f99//3/fe/9/33v/f997/3/fe/9/33v/f997/3/fe/9/33v/f99//3/ff/9/33//f99//3/ff/9/33//f99//3/ff/9/33v/f997/3/fe/9/33//f997/3/fe/9/33v/f997/3/fe/9/33v/f997/3/fe/9/33v/f997/3/fe/9/33v/f997/3/fe/9/33vfe997/3/fe/9/33v/f997/3/fe/9/33v/f997/3/fe/9/33//f99//3/fe/9/33v/f997/3/fe/9/33v/f997/3/fe/9/33v/f997/3/fe/9/33v/f99/AAD/f99//3/ff/9/33//f99//3/ff/9/33//f/9//3/ff/9/33//f99//3/ff/9/33//f99//3/ff/9/33//f/9//3//f/9//3//f/9//3//f/9//3//f/9//3/fe/9/33//f99//3/ff/9/33//f/9//3/ff/9/33//f99//3/ff/9/33//f99//3/ff/9/33//f99//3/ff/9/33//f99//3/ff/9/33/ff997/3/ff/9/33//f99//3/ff/9/33//f99//3/ff/9//3//f/9//3//f/9/33//f99//3/ff/9/33//f99//3/ff/9/33//f99//3/ff/9/33//f99//38AAN97/3/fe/9/33v/f997/3/fe/9/33v/f99//3/fe/9/33v/f997/3/fe/9/33v/f997/3/fe/9/33v/f997/3/ff/9/33//f99//3/ff/9/33//f99//3/ff99/33vfe997/3/fe/9/33v/f99//3/fe/9/33v/f997/3/fe/9/33v/f997/3/fe/9/33v/f997/3/fe/9/33v/f997/3/fe/9/33v/f99733/fe/9/33v/f997/3/fe/9/33v/f997/3/fe/9/33v/f99//3/ff/9/33v/f997/3/fe/9/33v/f997/3/fe/9/33v/f997/3/fe/9/33v/f997/3/fewAA/3//f/9//3//f/9//3/ff/9//3//f/9//3//f/9//3//f99//3/ff/9//3//f/9//3//f/9/33//f99//3/ff/9/33//f/9//3//f/9//3//f99//3/ff/9/33//f99//3/ff/9/33//f99//3/ff/9//3+VUs85/3/fe/9/33//f99//3/ff/9/33//f99//3/ff/9/33v/f/9//3/ff/9//3//f997/3//f/9/33v/f/9//3/ff/9/33//f99//3/ff/9/33//f99//3/ff/9/33//f99//3/ff/9/33//f/9//3/ff/9/33//f99//3/ff/9//3//f/9//3/ff/9/AADff/9/33//f99//3/fe/9/33v/f99//3/ff/9/33//f99//3/fe/9/33//f99//3/ff/9/33v/f997/3/fe/9/33v/f99//3/ff99/vnf4Yr57/3/fe/9/33v/f997/3/fe/9/33v/f997/3/fe/9/33//f3ROzzmdc99/33v/f997/3/fe/9/33v/f997/3/fe/9/33v/f997GWMSQjNGrjVMKRFCVE75Xp1zvnf/f99//3/fe/9/33v/f997/3/fe/9/33v/f997/3/fe/9/33v/f997/3/fe/9/33v/f99//3/ff/9/33v/f997/3/fe/9/33v/f99//3/fe/9/33sAAP9//3//f/9//3/ff/9/33//f/9//3//f/9//3//f/9//3/ff/9/33//f99//3//f/9/33//f99//3/ff/9/33//f99//3//f/9/33syRgol2F7fe/9/33//f99//3/ff/9/33//f99//3/ff/9/33/ff99/+F6ONZ1z33v/f99//3/ff/9/33//f99//3/ff/9/33//f99/33tsLfA9rzXQPa81VErPOW0x6BwqJc85t1Zbaxljtla/e997/3/ff99/33v/f99//3/ff/9/33//f99//3/ff/9/33//f99//3/ff/9/33//f99//3/ff/9/33//f99//3/ff/9/33//fwAA33v/f99//3/fe/9/33v/f997/3/ff/9/33//f99//3/ff/9/33//f997/3/fe/9/33v/f997/3/fe/9/33v/f997/3/fe/9/33vfe44xzzlTSt9733v/f997/3/fe/9/33v/f997/3/fe/9/33v/f997/3/4Xo41W2v/f997/3/fe/9/33v/f997/3/fe/9/33v/f99733vff5ZWrjUZY997/3/ff/9/nXO3VhJCSymFECIERAgKITJG33v/f99/33vfe99733/fe/9/33v/f997/3/fe/9/33v/f997/3/fe/9/33v/f997/3/fe/9/33v/f99733vfe/9/33//f997AAD/f/9//3/ff/9/33//f99//3//f/9//3//f/9//3//f/9//3//f/9//3/ff/9/33//f99//3/ff/9/33//f99//3/ff/9/33//f99/U0rwPRFCGWPfe99//3/ff/9/33//f99//3/ff/9/33//f99//3/fezpnjTEZY997/3/ff/9/33//f99//3/ff/9/33//f99//3/ff/9/3nvxPcgYjjE7Z/9/33v/f99//39cb20x8D2vOegcRAzoHI0x+V7fe/9//3/ff/9/33//f99//3/ff/9/33//f99//3/ff/9/33//f99//3/ff/9/33//f99//3/fe/9//3//f/9//38AAN97/3/ff/9/33v/f997/3/fe/9/33//f997/3/ff/9/33//f997/3/fe/9/33v/f997/3/ff/9/33v/f997/3/fe/9/33v/f997/391UvA9MkaWUt9//3/fe/9/33//f997/3/fe/9/33v/f997/3/fe99/W2vQOZVS33/fe/9/33v/f997/3/fe/9/33v/f997/3/fe/9/33vff997+F6NMWwtVE59c99/3398b/A9U0q9d/herjUyRo0xxxhkDOkgEUKVUp1z33//f/9/33+/e99/33//f997/3/fe/9/33v/f997/3/fe/9/33v/f997/3/fe/9/33v/f997/3/ffwAA/3//f/9/33//f99//3/ff/9//3//f/9//3/ff/9//3//f99//3/ff/9/33//f99//3/ff/9//3//f99//3/ff/9/33//f997EkbXWjpnEkIzRhJG33vff/9//3//f/9//3/ff/9/33//f99//3/ff/9/3398b9A5dE7fe/9/33//f99//3//f/9//3//f99//3/ff/9/33//f99//3//f997+F6NMSoljjVUTtA9KykqJekgEUL4Xv9/33/feztnMkbHGKYUphTwPXVSvnffe/9/33//f99//3/ff/9/33//f99//3/ff/9/33//f99//3/ff/9//3//f99//3//f/9/AADfe/9/33//f997/3/fe/9/33v/f99//3/fe/9/33v/f99//3/fe/9/33v/f997/3/fe/9/33//f997/3/fe/9/33v/f997/39UTo4xKynQOfE9EUJcb99733v/f99//3/fe/9/33v/f997/3/fe/9/33vff3xvrzXxQd9/33v/f997/3/fe/9/33//f997/3/fe/9/33v/f997/3/fe/9/33v/f753+WKvOa81SymuNVNKdVKdc/9/v3v/f997/3//f753+F6OMWUMIgTIGFNKnXP/f997/3/fe/9/33vff99733/fe/9/33v/f997/3/fe/9/33v/f99//3/fe/9/338AAP9//3//f99//3/ff/9/33//f99//3/ff/9/33//f99//3/ff/9/33//f/9//3/ff/9//3//f997/3/ff/9/33//f99//3/fe997EkaFEAohEUJTShlj33vfe99//3/ff/9/33//f99//3/ff/9/33//f997vneuNW0tvnv/f997/3/fe/9/33//f99//3/ff/9/33//f99//3/ff/9/33v/f/9//3/ff99/XGuuNTpn33/ff/9/33v/f997/3/fe/9//3/ff997XGt0SgohZAyFEPA52Frfe/9//3//f997/3/fe/9/33//f99//3/ff/9/33//f99//3/ff/9/33//fwAA33//f99//3//f/9/33//f997/3/fe/9/33v/f997/3/fe/9/33v/f99//3/ff/9/33//f99/33/fe/9/33v/f997/3/fe/9/33vffxpj8D0RQnVO+WLfe997/3/fe/9/33v/f997/3/fe/9/33v/f99733vfezNGbC2+d99733/fe99/33v/f997/3/fe/9/33v/f997/3/fe/9/33v/f997/3/fe/9/33vXWq85vnvfe99/33v/f997/3/fe/9/33v/f997/3/fe/9/33t8bzJG6BhDCOgcEkKdc99/33/fe99733v/f99733/fe/9/33v/f997/3/fe99/33v/f997AAD/f/9//3//f/9/33//f99//3/ff/9/33//f99//3/ff/9/33//f99//3//f/9//3//f/9//3/fe/9/33//f99//3/ff/9/33//f997/3/YXiol11oaZ99733/ff/9/33//f99//3/ff/9/33//f99//3/ff997VEqNMX1v/3/fe/9/33//f99/33/ff/9/33//f99//3/ff/9/33//f99//3/ff/9/33/fe/E9VErfe/9/33//f99//3/ff/9/33//f99//3/ff/9//3v/f/97/3vfe3xvEkbHGIUQjjEZZ99733v/f/9//3/fe/9/33//f99//3//f/9/33v/f99//38AAN97/3/ff/9/33v/f997/3/fe/9/33v/f997/3/fe/9/33v/f997/3/ff/9/33//f99//3/fe/9/33v/f997/3/ff99/33vfe/9//3/fe553KykzRtdav3vfe/9/33vfe99/33/fe99733/fe997/3/fe99733tUTislfG/fe99733v/f997/3/fe/9/33v/f997/3/fe/9/33v/f997/3/fe/9/33v/f997M0r4Xt9/33//f997/3/fe/9/33v/f997/3/ff/9/33v/f/97/3vfe/9733v/f75311oKJUQMphS3Wnxv33vfe/9/33vfe79733/fe/9/33v/f997/3/fewAA/3//f/9/33//f99//3/ff/9/33//f99//3/ff/9/33//f99//3/ff/9//3//f/9//3//f/9/33//f99//3/fe/9/33++d1NKbC3xQRljvndUTmwtdU5ba99733v/f/9/33u+d/9/33//f99//3/ff/9/33vff7ZWSyn4Xt9/33v/f99//3/ff/9/33//f99//3/ff/9/33//f99//3/ff/9/33//f99/33uOMRpn33v/f99//3/ff/9/33//f99//3/ff/9//3//f/97/3//e/97/3v/f997/3/ff997+F7POWUQZRCvNddavnv/f997/3/fe99/33//f99//3/ff/9/AADfe/9/33//f997/3/fe/9/33v/f997/3/fe/9/33v/f997/3/fe/9/33//f99//3/ff/9/33v/f997/3/fe997/3+dc2wtjjWVUvE9bC2NMZVSSyltMbda33v/fztr8D1MLY0x8T1ba997/3/ff99/33vfe997+F5tLXRO33vfe99733/fe/9/33vff997/3/fe/9/33v/f997/3/fe/9/v3vff997/3+dc685W2v/f99733/fe/9/33v/f997/3/fe/9/33//f997/3//e/9/33v/e997/3/ff99/33v/f99/XG+WUtA9QwgKIVNKnXPfe99733v/f997/3/fe/9/33sAAP9/33//f/9//3//f/9//3//f99//3/ff/9/33//f99//3/ff/9//3//f/9//3//f/9/33//f99//3/ff/9/33vfezJGM0bfe/9/33vfe641VEquNY0xEUL/f51zEUKvObZWt1qOMUsp+F7ff99/33//f99//39ba44xMkb/f99733vfe/9/33vff997/3/ff/9/33//f99//3/ff/9/33v/f997nXe+dztrrzm/e99//3/ff/9/33//f99//3/ff/9/33//f99//3//f/9/33//f99//3/ff/9/33//f99//3/ff/9/33t8bxJG6BzHGBJGfG//f/9//3/fe/9/33//fwAA33v/f997/3/ff/9/33//f99//3/fe/9/33v/f997/3/fe/9/33//f99//3/ff/9/33//f997/3/fe/9/33vff1xrrjU7Z/9/33v/f997O2tLKW0xrjXQOb57lVLPOTpn/3/fe553jTGOMRlj33//f997/3/fe51zrzURQt9733vfe99/33vfe99733/fe/9/33v/f997/3/fe/9/33v/f51zzzkiBColdVLxQd97/3/fe/9/33v/f997/3/fe/9/33v/f997/3/fe/9/33//f997/3/fe/9/33v/f997/3/fe/9/33/ff997/386Z2wthhTHGFNKnXP/f99/33v/f997AAD/f99//3/ff/9//3//f99//3/ff/9/33//f99//3/fe/9/33//f99//3//f/9/33//f99//3/fe/9/33//f99/U0oSRv9/33//f99733vff7ZWrzXPOSspXG/POVRO33vff/9//3++dxFCbC19b/9//3/ff/9/nnfxQWwtGWPff/9/33vff997/3/fe/9/33//f99//3/ff/9/33//f1xvrjXQOXROrjVLKa8533/fe/9/33//f99//3/ff/9/33//f99//3/ff/9//3//f99//3/ff/9/33//f99//3/ff/9/33//f997/3/fe/9/vnfXWo0xphRLKXROnXP/f997/38AAN97/3/ff/9/33//f997/3/fe/9/33v/f997/3/fe99/33vff997/3/ff/9/33//f99/33/fe99/33v/f997vnevOdda33v/f997/3/fe99/nXNLKfE9bC0SQs85Gmf/f997/3/fe99/nXPPOdA533u/e99/33u/exFC8D2uNZ1z33vfe997/3/fe/9/33v/f997/3/fe99/33vfe553zzmOMVxv33u+d40xKym+d99/33vff997/3/fe/9/33v/f997/3/fe/9/33v/f997/3/fe/9/33v/f997/3/fe/9/33v/f997/3/fe/9/33v/f99/v3s6Z3ROKyUKITJGnXPfewAA/3//f/9//3//f/9//3/ff/9/33//f99//3/ff/9//3//f99//3/ff/9//3//f/9//3/ff/9//3//f99//386Z6812F7/f99//3/ff/9/33v/f1NKjjWuNUsprjWed997/3/ff99//3//fztrjTHwPb9733vff997EkaNMVNKlVK/e997/3/ff/9/33//f99//3/ff/9/33/ff99/dE6NMZ1z33//f997U0rpIJ1z33vff997/3/ff/9/33//f99//3/ff/9/33//f99//3/ff/9/33//f99//3/ff/9/33//f99//3/ff/9/33//f99//3/fe/9/33+edzJGCiVsLfE9AADfe/9/33//f997/3/fe/9/33v/f997/3/ff/9/33v/f99//3/fe/9/33//f99//3/ff/9/33v/f99//3/ff9da0D18b997/3/fe/9/33vfe997W2sqJY0xTC2uNb5333vfe/9/33vff99733+WUm0tllL/f997338zRo41W2sSQrdW33vfe99/33v/f99733/fe99/33vff797nXONMTpnvnf/f997339TSo4x+F7ff99733/fe/9/33v/f997/3/fe/9/33v/f997/3/fe/9/33//f997/3/fe/9/33v/f99//3/fe/9/33v/f997/3/ff/9/33vfe997/3++d9dabS0AAP9//3//f99//3/ff/9/33//f99//3/ff/9/33//f/9//3//f/9//3//f/9//3//f/9//3//f99//3/ff/9/t1rQPb53/3/ff/9/33//f99733udc20trjWNMY4133vfe/9/33//f99//3/fe757VEqNMZ1z33vfe7ZWKyUZY/hebS1cb/9/33v/f99/33/fe/9/33//f997/39USvA933v/f99733/fezNKrjUSQr57/3/fe/9/33//f99//3/ff/9/33//f99//3/ff/9/33//f/9//3/ff/9//3//f/9//3//f/9/33//f99//3/ff/9/33//f99//3//f/9//3/fewAA33v/f99//3/fe/9/33v/f997/3/fe/9/33vfe997/3/ff/9/33//f99//3/ff/9/33//f997/3/fe/9/33t1TvA933vfe/9/33vff997/3+/d757bC1tLWwtbS0ZY99733v/f997/3/fe99733+ed681tlbfe9972F5sLZVSvnuWVnVSv3vff997/3/fe99/33v/f99//3++d/A9tlb/f99733vfe99/MkbwPfA9nXPfe/9/33v/f997/3/fe/9/33v/f997/3/fe/9/33v/f99//3/fe/9/33v/f99//3/ff/9/33v/f99733/fe/9/33v/f997/3/fe99/33v/f997AAD/f99//3/ff/9/33//f99//3/ff/9/33//f99//3/ff/9/33//f99//3//f/9/33//f99//3/ff/9/33v/f5ZSEULfe/9//3//f99//3/ff99/33sRQvA9zznPOTNG33v/f99//3/ff/9/33//f99/GmOOMX1z33tcbyoltlbfe55z11p9c99733/ff/9//3//f/9//3//fxpnbTGdc99//3/fe/9/33syRvE98D0ZY/9/33v/f99//3/ff/9/33//f99//3/ff/9/33//f99//3/ff/9/33//f99//3/ff/9/33//f99//3/ff/9/33//f99//3/ff/9/33//f99//38AAN97/3/fe/9/33v/f997/3/fe/9/33vff997/3/fe/9/33v/f997/3/ff/9/33//f997/3/fe/9/33vff997lVLPOd9733vff997/3/fe/9/33vff1RKrzlsLdA5rzWed997/3/fe/9/33v/f997/3+/e/FBEkbff1xvKiVTSt9/33sZY7ZW/3/fe997tlYRQkspjjVsLVROlVIRQr53/3/fe99/33vfe885rzXwPXVS/3/ff997/3/fe/9/33v/f997/3/fe/9/33v/f997/3/fe/9/33v/f997/3/fe/9/33v/f997/3/fe/9/33v/f997/3/fe/9/33v/f997/3/fewAA/3/ff/9/33//f99//3/ff/9/33//f997/3/ff/9/33//f99//3/ff/9//3//f99//3/ff/9/33//f997339UTtA933vff997/3/ff/9//3/fe99/+F7wPWwt8T0SRpVS/3/ff/9/33//f99//3/ff/9/11ptMb53nXPoHBJG33vff31zrjXfe997EkanFCslrjWONekcpxTIHGwtvnfff/9/33vff997EkYSRvliVE7/f/9//3/ff/9/33//f99//3/ff/9/33//f99//3/ff/9/33//f99//3/ff/9/33//f99//3/ff/9/33//f99//3/ff/9/33//f99//3/ff/9/AADfe/9/33v/f997/3/ff/9/33/fe99733/fe/9/33v/f997/3/fe/9/33//f99//3/fe/9/33v/f997/3/fe5ZSzznfe997/3/fe/9/33v/f99733sZY3RO6RwyRhJGjTGcc99/33v/f997/3/fe/9/v3udc441+F6+dwkhM0r/f75333sRQthaSylMLddav3u/e997vnd8b44xTC0RQhpn33v/f99733sSQjNKGmN0Tt9/33/fe/9/33v/f997/3/fe/9/33v/f997/3/fe/9/33v/f997/3/fe/9/33v/f997/3/fe/9/33v/f997/3/fe/9/33v/f997/3/fe/9/33sAAP9/33//f99//3/ff/9//3//f99//3/ff/9/33//f99//3/ff/9/33//f/9//3/ff/9/33//f99//3/ff/9/11quNb53/3/ff/9/33//f99/33/fe3xvdE4KJTJGt1ZsLTpn33v/f99//3/fe/9/33//f997EULwPd97SymOMd9733vfexljpxjwPb5333/fe/9/33//f997EUKvOa85xxhUTr57/3/fe3VSU0oaZzNK/3/ff/9/33//f99//3/ff/9/33//f99//3/ff/9/33//f99//3/ff/9/33//f99//3/ff/9/33//f99//3/ff/9/33//f99//3/ff/9/33//fwAA33v/f997/3/fe/9/33v/f99//3/fe/9/33v/f997/3/fe/9/33v/f99//3/fe/9/33v/f997/3/ff/9/33saYzNK33vfe/9/33v/f99733/fe99/nXMyRisldVK+d/A911r/f99733/fe/9/33v/f99733/YXkwpOmfPOWwtvne/e793M0quNfhe/3+/e997v3vfe997v3vPOZVSvndUSkQMrjWdd99/VEoSQhljEkbfe/9/33v/f997/3/fe/9/33v/f997/3/fe/9/33v/f997/3/fe/9/33v/f997/3/fe/9/33v/f997/3/fe/9/33v/f997/3/fe/9/33v/f997AAD/f99//3/ff/9/33//f99//3/ff/9/33//f99//3//f/9/33//f99//3/ff/9/33//f99//3//f/9/33//f/lejTF8b/9/33//f99//3/ff/9/33/fe/E9jjEyRt9/EkbPOd97/3/ff/9/33//f99//3/ff9978D0SRlRKjTGdc997VE7wPdheM0add99/33vff9973399c885dU7/f997t1YJIRJGv3u2VjJG+F7wPd9733//f99//3/ff/9/33//f99//3//f/9/33//f99//3/ff/9/33//f/9//3//f/9//3//f99//3/ff/9/33//f99//3/ff/9/33//f99//38AAN97/3/fe/9/33v/f997/3/fe/9/33v/f997/3/fe/9/33//f997/3/fe/9/33v/f997/3/ff/9/33v/f997O2uNMX1z33v/f997/3/fe/9/33v/f99/llZtLRFC33saZ441nXffe/9/33v/f997/3/fe99/33v5Yo41dE4qJTpn+F5sLTpnvnfPOfhe33vff99733vfe31zjjXXWt9733+/e/lejTGVUtdaEkbXWhJGnnffe997/3/fe/9/33v/f997/3/ff/9/33v/f997/3/fe/9/33v/f997/3/ff/9/33//f99//3/fe/9/33v/f997/3/fe/9/33v/f997/3/fewAA/3/ff/9/33//f99//3/ff/9/33v/f99//3/ff/9/33//f99//3//f/9/33//f/9//3/ff/9/33//f99//3+dc641W2v/f99//3/ff/9/33//f99//3/fezNKMkb/f3xvzzkZY/9/33//f99//3/ff/9/33//f3xvbS0SRmwttlZTSjJG/3/ff5VSEkb/f997/3/fe/9/fG/wPRlj33/fe/9/33+WUmwttlbwPfhe0Dm+d997/3/fe/9/33v/f/9//3/ff/9/33//f99//3/ff/9/33//f99//3/ff/9/33//f99//3//f/9/33//f99//3/ff/9/33//f99//3/ff/9/AADff/9/33v/f997/3/fe/9/33v/f997/3/ff/9/33v/f99733/fe/9/33//f99//3/ff/9/33v/f997/3/fe7938D0ZY997/3/fe/9/33v/f997/3/fe99/llbYXt9733/xQZVS33v/f997/3/fe/9/33v/f99733syRhFCbS3QOUspW2vfe997fG8RQr9733vfe/9/33saZ641W2u/e99733vff7978UHxPRJCt1rPOb9333vfe99733v/f997/3/ff/9/33v/f997/3/fe/9/33v/f997/3/fe/9/33v/f997/3/fe/9/33//f997/3/fe/9/33v/f997/3/fe/9/33sAAP9/33//f997/3/fe/9/33//f/9//3/ff/9//3//f99//3/fe99/33v/f/9//3//f/9//3//f99//3/ff/9/33sSRvhe/3/ff/9/33//f997/3/fe/9/v3tba997/3/fe7ZWMkbfe99//3/ff/9/33//f99//3/ff7da8D2uNUspMka+d997v3udc441GWPfe/9/33/ffzpn8D18b/9/33v/f99//3/4Xs858UG3Wo0x/3/fe99/33v/f99//3//f/9//3//f99//3/ff/9/33//f99//3/ff/9/33//f99//3/ff/9//3//f99//3/ff/9/33//f99//3/ff/9/33//fwAA33v/f997/3/fe99/33v/f997/3/ff/9/33//f997/3/fe99733v/f99//3/ff/9/33//f997/3/fe/9/33v/f885llbff/9/33v/f997/3/fe99/33//f9heXG/fe99711oSQt97/3/fe/9/33v/f997/3/fe997OmeuNekgCSH4Xt9733vff9978UF1Uv9/33vff997OmfPOb5333vff99733vfe51zzznQPVNK8D3fe99733vff99733/fe/9/33//f997/3/fe/9/33v/f997/3/fe/9/33v/f99//3/fe/9/33//f99//3/fe/9/33v/f997/3/fe/9/33//f99/AAD/f99//3/ff/9/33//f99/33//f/9//3//f/9//3/ff/9/33v/f99//3//f/9//3//f99//3/ff/9/33//f997MkYRQv9/33//f99//3/ff/9/33//f997Gmd8b/9/33sZY/FB33/ff/9/33//f99//3/ff/9/33uec685rzVLKZ5z33v/f99//3+VUlRK/3//f99733/5Ys85vnfff99733/fe99/33uVUtA9MkYRQt9/33v/f997/3/ff/9//3//f/9//3/ff/9/33//f99//3/ff/9/33//f/9//3//f/9//3//f/9//3/ff/9/33//f99//3/ff/9/33//f/9//38AAN9//3/fe/9/33v/f997/3/fe/9/33//f99//3/ff99/33v/f997/3/ff/9/33//f99//3/fe/9/33v/f99733uVUvFB33vff997/3/fe99/33v/f99/33u3Wr5333vfeztn0D1ba/9/33v/f997/3/fe/9/33vfe55zrjXxQa41Gmfff99733vfexpnzzm+d99733/fe7ZWrzXfe99733vfe/9/33vff3xvbC0yRhFCv3vff99733vfe/9/33v/f99//3/fe/9/33v/f997/3/fe/9/33v/f997/3/ff/9/33//f99//3/ff/9/33v/f997/3/fe/9/33v/f99//3/ffwAA/3/ff/9/33//f99//3/ff/9/33//f99//3//f/9/33//f99//3/ff/9//3//f/9//3/fe/9/33//f99//3/fe7ZW8UH/f99//3/ff/9/33//f99//3/ff7dav3v/f997nneOMRpj33//f99//3/ff/9/33//f99733uNMRJCjjGVUt9733/fe99/nXOuNVtr33vfe99/11rQOd9733/fe/9/33//f99//3/POdA50Dnff99//3/ff/9/33//f/9//3//f/9/33//f99//3/ff/9/33//f99//3//f/9//3//f/9//3//f/9/33//f99//3/ff/9//3//f/9//3/ff/9/AADfe/9/33v/f997/3/fe/9/33v/f997/3/ff/9/33//f997/3/fe/9/33//f99//3/fe/9/33v/f997/3/fe99/2FptMb5333/fe/9/33v/f997/3/fe997VE6+d99733+dc641GWP/f997/3/fe/9/33v/f997/3/fexFCM0qvORJC33vfe/9/v3vffxJC11rfe99733u3VvA933/fe99/33vff997/3/fe/A9jTESRt9733vfe/9/33v/f997/3/ff/9/33v/f997/3/fe/9/33v/f997/3/fe/9/33//f99//3/ff/9/33//f997/3/fe/9/33v/f99//3/fe/9/33sAAP9/33//f99//3/ff/9/33//f99//3/ff/9/33//f99//3/ff/9/33//f99//3/fe/9/33//f99//3/ff/9/33s6Z44xW2vfe99/33v/f99//3/ff/9/33sSQp1z/3/fe7538D0aZ99//3/ff/9/33//f997/3//f9978T22VvA9bTG+d99/33vff997+F4yRt9733v/f/E9zznfe/9/33v/f997/3/ff/9/11psLbZW/3/ff/9/33//f997/3//f/9/33//f99//3/ff/9/33//f99//3/ff/9//3//f/9//3/ff/9//3//f99//3/ff/9/33//f/9//3/ff/9/33//fwAA33v/f99//3/fe/9/33v/f997/3/fe/9/33v/f997/3/fe/9/33v/f997/3/fe/9/33v/f99//3/ff/9/33//f3xvzzl1Uv9/33vff99733/fe/9/33vfe1NKfG/fe997vnfxQdda/3/fe/9/33v/f99733/fe99/33vxQZZWEUJsLZ1zv3fff99733/4Xq8533vfe997MkYzSt9/33v/f997/3/fe/9/33t9c641fG/fe99/33v/f997/3/fe/9/33v/f99//3/ff/9/33//f997/3/fe/9/33v/f99//3/fe/9/33v/f99//3/ff/9/33//f99//3/ff/9/33v/f997AAD/f/9//3/ff/9/33//f99//3/ff/9/33//f99//3/ff/9/33//f99//3/ff/9/33//f99//3//f/9//3//f99//3/wPXRO33v/f99//3/ff/9/33//f997llZba/9/33vff1NK+F7ff/9/33//f99//3/fe99/33/ff/A911oRQkwtGWPfe997/3/fe1trzzmed997/39TSnRO33//f99//3/ff/9/33//f753zzkaZ99/33//f99//3/ff/9/33//f99//3//f/9//3//f99//3/ff/9/33//f/9//3/ff/9/33//f/9//3//f/9//3//f/9//3//f/9//3//f99//38AAN97/3/ff/9/33v/f997/3/fe/9/33v/f997/3/fe/9/33vff997/3/fe/9/33v/f997/3/ff/9/33v/f99//3/fezNKMkb/f997/3/ff/9/33v/f99733syRltr33v/f553Mkb5Xv9/33v/f997/3/fe99/33vff553EUL4XpZSbS3XWr5333/fe997XG/POTtn33vfezJG8D3fe997/3/fe/9/33v/f997vndtMRlj33vff997/3/fe/9/33//f997/3/ff/9/33v/f99//3/fe/9/33v/f997/3/ff/9/33v/f997/3/fe/9/33//f997/3/ff/9/33v/f997/3/ffwAA/3//f/9//3//f/9//3/ff/9/33//f99//3/ff/9//3//f997/3/ff/9//3//f/9//3/ff/9/33//f99//3/ff/9/lVKvOb53/3/ff/9/33//f99//3/ff9da+F7/f997vnevOXxv33//f99//3/ff/9/33//f997XG/QOX1z+F7POXRO33vfe99/33udc/A9XG/ff99/8UHQPd97/3/ff/9/33//f99/33/fezNGtlr/f/9//3/ff/9//3//f99//3/ff/9/33//f99//3/ff/9/33//f99//3//f/9//3//f99//3/ff/9/33//f99//3/ff/9/33v/f997/3/ff/9/AADff/9/33//f99//3/fe/9/33v/f997/3/fe/9/33v/f997/3/fe/9/33//f99//3/ff/9/33v/f997/3/fe99/33s6Z441W2vfe/9/33v/f997/3/fe99711pTSt97/398b9A9fXP/f997/3/fe/9/33v/f99733/YXs85nXMZY641Mkbfe99/33vff31zrzX4Xv9/33sRQvFB/3/fe/9/33v/f997/3/fe997EkaWUt97/3/fe/9/33//f99//3/fe/9/33v/f997/3/fe/9/33v/f997/3/fe/9/33//f997/3/fe/9/33v/f997/3/fe/9/33v/f99//3/fe/9/33sAAP9//3//f/9//3//f/9/33//f99//3/ff/9/33//f99//3/ff/9/33//f/9//3/ff/9/33//f99//3/ff/9/33//f7530DkzSv9/33//f99//3/ff99/33sZYxJG/3/fe1tr0Dm+d99//3/fe99/33v/f997/3/fe1RKEULfezpnrzmvOb9733v/f997v3uvObdW33v/f1NKU0rfe99/33v/f99//3/ff/9/33sRQhlj/3/ff/9/33//f99//3/ff/9/33//f99//3/ff/9/33//f99//3/ff/9/33//f997/3/ff/9/33//f99//3/ff/9/33//f/9//3//f/9/33//fwAA33//f99//3/ff/9/33//f99//3/fe/9/33v/f997/3/fe/9/33v/f99//3/ff/9/33v/f997/3/fe/9/33v/f997339TSs8533v/f997/3/fe/9/33vffzpnrzW+d99/t1rwPd97/3/fe99733vfe99733vfe753EULXWt97vnfQPY0xnXPfe99733u/d3VSdU7fe99/dE6ONd9733vff99733/fe/9/33vfe885Ome/e99/33v/f997/3/fe/9/33v/f997/3/fe/9/33v/f997/3/fe/9/33v/f997/3/fe/9/33v/f997/3/fe/9/33v/f997/3/ff/9/33//f99/AAD/f/9//3//f/9//3//f/9//3/ff/9/33//f99//3/ff/9/33//f99//3//f/9/33//f99//3/ff/9/33//f/9//3/ff/lejjHfe99//3/ff/9/33//f99/nXPPOTpn33vYWnRO/3/ff/9/33v/f99/33/fe/9/W2vwPTpn/3/fexFCbC19b99733/fe997MkbxPd97/390TtA9v3v/f99733/fe/9/33/ff9978UE6Z99/33//f99//3/ff/9/33//f99//3/ff/9/33//f99//3/ff/9/33//f99//3/ff/9/33//f99//3/ff/9/33//f99//3//f/9//3//f/9//38AAN97/3/ff/9/33//f99//3/ff/9/33//f99//3/fe/9/33v/f997/3/ff/9/33//f997/3/fe/9/33vff997/3/fe/9/vnfwPTpn/3/ff99733v/f99733/fezNKdVLfe3RO2Frfe/9/33v/f997/3/fe99733v4XlRO/3/fe997tlZsLVtr33/fe99/33szRvE9/3/fe3ROjjG/e997/3/fe/9/33v/f997338RQvhe33v/f997/3/fe/9/33v/f997/3/fe/9/33v/f997/3/fe/9/33v/f997/3/ff/9/33//f99//3/ff/9/33v/f99//3/ff/9/33//f99//3/fewAA/3//f/9//3//f/9//3//f/9//3//f/9//3//f/9/33//f99/33/ff/9//3//f99//3/ff/9/33//f997/3/ff/9/33/ff5ZWMkbff/9/33//f99/33/fe/9/11p1Ur978D1ba99733//f99//3/ff/9/33v/fxFCEkbff997339ba20xllbff/9/33vfezNKU0rfe997MkbPOb97/3/ff/9/33//f99//3/ff1NK+V7/f/9//3/ff/9/33//f99//3/ff/9/33//f99//3/ff/9/33//f99//3//f/9//3//f/9//3//f/9/33//f99//3//f/9//3//f/9//3//f/9/AADfe/9/33//f99//3/ff/9/33//f99//3/ff/9/33//f997/3/fe/9/33//f99//3/fe/9/33v/f99733vfe/9/33v/f997GWNtLb53/3//f997/3/fe/9/33tbaxJCO2fQPb5333v/f997/3/fe/9/33vff3xvM0p1Ut9/33v/f31zSykzSv9/33vfe99/U0qvOd973391TvE9vnffe/9/33v/f997/3/fe9978UH4Xt97/3/fe/9/33v/f997/3/fe/9/33v/f997/3/fe/9/33v/f997/3/fe/9/33//f99//3/ff/9/33//f997/3/ff/9/33//f99//3/ff/9/33sAAP9/33//f99//3/ff/9//3//f99//3/ff/9/33//f99//3/ff/9/33//f/9//3//f/9//3//f/9//3/ff/9/33//f99//3+dcysllVL/f99733/fe/9//3//f997EUKvNXRO33//f99//3/ff/9/33/ff997t1qOMXxz33v/f99/33/PORFC33vff997338yRhFCvnf/f9hajjWdc/9/33//f99//3/ff/9/nXPPORlj/3//f/9/33//f99//3/ff/9/33//f99//3/ff/9/33//f99//3/ff/9//3//f/9//3/ff/9//3//f/9//3//f/9//3//f/9//3//f/9//3//fwAA33v/f997/3/fe/9/33v/f99//3/fe/9/33v/f997/3/fe/9/33v/f99//3/ff/9/33//f99//3/fe/9/33v/f997/3/ff/9/+F7wPb5333/fe99/33v/f99733+WUm0t2F7ff997/3/fe/9/33v/f997fG/QObda33vff997/3//f9da0Dnfe99733/fezNKEkbfe797+F6vNZ1z33v/f997/3/fe/9/33t8b681Omffe/9/33v/f997/3/fe/9/33v/f997/3/fe/9/33v/f997/3/fe/9/33v/f99//3/fe/9/33v/f99//3/ff/9/33//f99//3/ff/9/33//f99/AAD/f99//3/ff/9/33//f/9//3/ff/9/33//f99//3/ff/9/33//f99//3//f/9/33//f/9//3/ff/9/33//f99//3/ff99/33+/e/A9U0q/e/9/33v/f99//3/fe1NKrjWONXxv/3/ff/9/33//f997vncRQhJG33v/f997/3/ff/9/fG+vOZ5z/3/fe/9/MkZTSt973387a9A9Omf/f99//3/ff/9/33//fzpr8UF8b99/33//f99//3/ff/9/33//f99//3/ff/9/33//f99//3/ff/9/33//f/9//3/ff/9/33//f/9//3//f/9/33//f/9//3//f/9//3//f/9//38AAN97/3/fe/9/33//f99//3/ff/9/33v/f997/3/fe/9/33v/f99//3/ff/9/33//f997/3/fe/9/33v/f99//3/fe/9/33v/f997GWOvNTpn33vff997/3/fezpnrzV8bzNKrjV8b/9/33v/f757W2ttMUspnXP/f997/3/fe/9/33u+d9A5XG//f99733sRQlRK/3/fe553jjVba997/3/fe/9/33v/f997GWPwPb5333v/f997/3/fe/9/33v/f99//3/ff/9/33v/f997/3/fe/9/33v/f997/3/ff/9/33//f99//3/ff/9/33v/f99//3/ff/9/33//f99//3/fewAA/3/ff/9//3//f/9//3//f/9/33//f99//3/ff/9/33//f99//3//f/9//3//f99//3/ff/9/33//f/9//3/ff/9/33//f99/33/ff/liMkadc99//3/ff9578T3XWt9//3/XWo41dVI6Z/herjVMKTJGvnf/f99//3/ff/9/33//f99/U0pUSt9/33u+e/FBt1rff/9/vnevOZVS/3/ff/9/33//f99//3+3WlNK33v/f997/3/ff/9/33//f/9//3//f/9//3//f99//3/ff/9/33//f99//3//f/9//3//f/9//3//f/9/33//f99//3//f/9//3//f/9//3//f/9/AADff/9/33v/f99//3/fe/9/33v/f997/3/fe/9/33v/f997/3/fe/9/33v/f997/3/ff/9/33vff99//3/ff/9/33//f997/3/fe/9/vnsSQukctla+d5530D3QOZ1z/3/fe/9/W2sSRo41rjV0Tp1z33//f99//3/ff/9/33v/f99//3/XWvE933vff3xvzzm3Wv9/33vffxFCVErfe99/33v/f997/3/ff3VOlVLfe99733/fe/9/33v/f997/3/ff/9/33v/f997/3/fe/9/33v/f997/3/fe/9/33//f99//3/ff/9/33//f997/3/ff/9/33//f997/3/ff/9/33sAAP9//3//f/9//3//f/9/33//f99//3/ff/9/33//f99//3/ff/9/33//f99//3//f/9//3//f997/3//f/9//3//f/9//3//f/9/33//f9972FrxPY4xSykyRr53/3/ff/9/33//f/9//3/fe/9/33//f/9//3//f/9/33//f99//3/fe51z8D1ba997+V6NMZ5z33//f997tlZUSv9/33v/f99//3/ff7538D35Yt97/3/ff/9/33//f99//3//f/9//3//f99//3/ff/9/33//f99//3/ff/9//3//f/9//3//f/9//3//f99//3/ff/9//3//f99//3/ff/9//3//fwAA33//f99//3/ff/9/33v/f997/3/fe/9/33v/f997/3/fe/9/33v/f997/3/fe/9/33//f99733/ff/9/33//f99//3/ff/9/33vff/9//3//f51zOmdcb997/3/ff/9/33v/f99/33vff99/33v/f997/3/ff/9/33//f997/3/fe99/vneVUrZW33u3WhFC33v/f997/38ZY9A9vnf/f997/3/fe/9/XG/wPTtr/3/fe/9/33v/f997/3/fe/9/33//f997/3/fe/9/33v/f997/3/fe/9/33v/f99//3/ff/9/33//f99//3/fe/9/33//f99//3/fe/9/33//f99/AAD/f/9//3//f/9/33//f/9//3/ff/9/33//f99//3//f/9/33//f99//3/ff/9//3//f99//3/ff/9/33//f99//3/ff/9/33//f997/3/ff99/33//f99//3/ff/9/33//f99//3/ff/9/33v/f99//3/ff/9//3//f997/3/ff99/33//f885EkJ8b3ROdE7/f997/3/fe51zjjGec/9//3/fe/9/33/YWo4xv3vff/9/33//f99//3/ff/9//3//f/9//3//f/9/33//f99//3/ff/9//3//f997/3//f/9//3//f/9//3/ff/9/33//f99//3/ff/9/33//f99//38AAN9//3/ff/9/33v/f997/3/ff/9/33v/f997/3/fe/9/33//f997/3/fe/9//3//f99//3/fe/9/33v/f997/3/fe/9/33v/f997/3/fe/9/33v/f997/3/ff/9/33//f997/3/fe/9/33v/f997/3/fe/9/33v/f99733/fe/9/33v/f997+F4yRq85rjU7a99733/fe99733vxPTtr33/ff99/33v/f1RKdVLfe/9/33v/f997/3/ff/9/33//f99//3/ff/9/33//f997/3/ff/9/33//f99/33/fe/9/33//f99//3/ff/9/33v/f997/3/fe/9/33v/f997/3/fewAA/3//f/9/33//f99//3//f/9/33//f99//3/ff/9//3//f99//3/ff/9//3//f/9//3//f/9/33//f99//3/ff/9/33//f99//3/ff/9/33//f99//3//f/9//3//f/9//3/ff/9/33//f99//3/ff/9/33//f99//3/fe/9/33//f/9//3/ff51zU0o7a99733/fe99/33v/f9haM0qed99733/fe5538T06Z/9/33//f99//3/ff/9//3//f/9//3//f/9//3//f99//3/ff/9//3//f/9//3/fe/9//3//f/9//3//f/9/33//f99//3/ff/9/33//f99//3/ff/9/AADff/9/33//f99//3/ff/9/33//f99//3/ff/9/33//f99//3/ff/9/33//f99//3/fe/9/33//f99//3/ff/9/33v/f99//3/fe/9/33v/f997/3/fe/9/33v/f997/3/fe/9/33v/f997/3/fe/9/33v/f997/3/fe99/33v/f997/3/fe/9//3//f997/3/fe/9/33v/f997nXNUSr53v3vfe997tlbwPd9733//f997/3/fe/9/33v/f99//3/ff/9/33//f997/3/fe/9/33//f99//3/ff/9/33v/f997/3/ff/9/33//f99//3/fe/9/33v/f99//3/ff/9/338AAP9//3//f/9//3//f/9//3//f/9//3//f/9//3//f/9//3//f/9//3//f/9//3/ff/9/33//f/9//3//f/9/33//f99//3//f/9/33//f99//3/ff/9/33//f99//3/ff/9/33//f99//3/ff/9/33//f99//3//f/9/33v/f99//3/ff/9//3//f/9//3/ff/9/33//f99//3/fexJCTCnfe99/vndUTjtr33//f99//3/ff/9/33//f/9//3//f/9//3//f/9//3/ff/9//3//f/9//3//f/9/33//f99//3/ff/9//3//f/9//3//f/9/33//f/9//3/ff/9//3//fwAA33//f99//3/ff/9/33v/f99//3/ff/9/33//f997/3/ff/9/33v/f99//3/fe/9/33v/f997/3/ff/9/33v/f997/3/ff/9/33//f997/3/fe/9/33v/f997/3/fe/9/33v/f997/3/fe/9/33v/f997/3/fe/9/33v/f997/3/fe/9/33vff997/3/fe99/33v/f99733/ff/9/tlYqJZZSfG90TnVS33vff99//3/fe/9/33v/f997/3/fe/9/33//f99//3/ff/9/33v/f99//3/fe/9/33//f997/3/fe/9/33v/f997/3/ff/9/33v/f997/3/ff/9/33v/f99/AAD/f/9//3//f/9//3//f99//3//f/9/33//f99//3//f/9/33//f99//3/ff/9/33//f99//3/ff/9/33//f99//3/ff/9//3//f/9//3/ff/9/33//f99//3/ff/9/33//f99//3/ff/9/33//f99//3//f/9/33//f99//3//f/9/33//f99//3/ff/9/33v/f99//3/ff/9//3//f1trMkZtLY41nXP/f99//3//f/9//3//f99//3/ff/9//3//f/9//3//f/9/33//f99//3//f/9/33//f99//3/ff/9//3//f99//3/ff/9//3//f99//3/ff/9/33//f/9//38AAN97/3/ff/9/33//f997/3/fe/9/33//f997/3/fe/9/33//f997/3/fe/9/33v/f997/3/fe/9/33v/f997/3/fe/9/33//f99//3/ff/9/33v/f997/3/fe/9/33v/f997/3/fe/9/33v/f997/3/fe/9/33//f997/3/ff/9/33v/f997/3/fe/9/33vff997/3/fe/9/33//f/9//3++d31zv3v/f997/3/fe/9/33//f997/3/fe/9/33v/f99//3/ff/9/33v/f997/3/ff/9/33v/f997/3/fe/9/33//f99//3/fe/9/33//f997/3/fe/9/33v/f99//3/fewAA/3//f/9//3//f99//3/ff/9//3//f/9//3/ff/9//3//f99//3/ff/9/33//f99//3/ff/9/33//f99//3/ff/9/33//f/9//3//f/9//3//f99//3/ff/9/33//f99//3/ff/9/33//f99//3/ff/9//3//f99//3/ff/9//3//f99//3/ff/9/33//f99//3/ff/9/33//f99//3//f/9//3//f99//3/ff/9//3//f99//3/ff/9/33//f/9//3/ff/9//3//f99//3/ff/9/33//f99//3/ff/9/33//f99//3/ff/9/33//f/9//3/ff/9/33//f99//3//f/9/AADff/9/33//f997/3/fe/9/33v/f99//3/fe/9/33v/f99//3/ff/9/33//f99//3/ff/9/33v/f997/3/fe/9/33v/f99//3/ff/9/33//f99//3/ff/9/33v/f997/3/fe/9/33v/f997/3/ff/9/33//f99//3/fe/9/33//f99//3/fe/9/33v/f99//3/ff/9/33//f997/3/fe/9/33v/f997/3/fe/9/33v/f997/3/fe/9/33v/f997/3/fe/9/33//f99//3/fe99/33vff997/3/fe/9/33v/f997/3/fe/9/33v/f99//3/fe/9/33v/f997/3/fe/9/33sAAP9//3//f99//3/ff/9/33//f/9//3/ff/9/33//f/9//3//f/9//3//f/9//3//f/9//3//f99//3/ff/9/33//f99//3//f/9//3//f/9//3//f/9/33//f99//3/ff/9/33//f99//3//f/9//3//f/9//3/ff/9/33//f/9//3/ff/9/33//f99//3//f/9//3//f99//3/ff/9/33//f99//3/ff/9/33//f99//3/ff/9/33//f99//3/ff/9/33//f/9//3/ff/9/33//f/9//3/ff/9/33//f99//3/ff/9/33//f/9//3//f/9/33//f99//3/ff/9/33//fwAA33v/f99//3/fe/9/33v/f997/3/ff/9/33v/f997/3/ff/9/33v/f99//3/ff/9/33v/f997/3/fe/9/33v/f997/3/ff/9/33//f99//3/fe/9/33v/f997/3/fe/9/33v/f997/3/fe/9/33//f997/3/fe99/33v/f997/3/fe/9/33//f997/3/fe/9/33v/f997/3/fe/9/33v/f997/3/fe/9/33v/f997/3/fe/9/33v/f997/3/fe/9/33v/f997/3/fe/9/33v/f997/3/fe/9/33vff99733/fe/9/33v/f997/3/ff/9/33v/f99//3/fe/9/33//f997AAD/f/9//3/ff/9/33//f/9//3//f/9//3//f99//3//f/9/33v/f/9//3//f/9/33//f99//3/ff/9/33//f/9//3//f/9//3//f/9//3//f/9/33//f99//3/ff/9/33//f99//3/ff/9/33//f/9//3/ff/9/33v/f99//3/ff/9//3//f99//3/ff/9/33//f99//3/ff/9/33//f99//3/ff/9/33//f99//3/ff/9/33//f99//3/fe/9/33//f99//3//f/9/33//f99//3/ff/9/33//f997/3/ff/9/33//f99//3/ff/9//3//f/9//3//f/9//3//f/9//38AAN97/3/ff/9/33v/f997/3/ff/9/33//f997/3/fe/9/33//f997/3/ff/9/33//f997/3/fe/9/33v/f997/3/ff/9/33//f99//3/ff/9/33v/f997/3/fe/9/33v/f997/3/fe/9/33v/f99//3/fe/9/33vfe997/3/fe/9/33//f99//3/fe/9/33v/f997/3/fe/9/33v/f997/3/fe/9/33v/f997/3/fe/9/33v/f997/3/fe/9/33//f997/3/fe/9/33v/f997/3/fe/9/33v/f997/3/fe/9/33v/f997/3/fe/9/33//f99//3/ff/9/33//f99//3/fewAA/3/ff/9/33//f99//3//f/9/33//f99//3/ff/9//3//f/9//3//f/9//3//f/9//3//f/9/33v/f99//3/ff/9//3//f99//3//f/9/33//f/9//3/ff/9//3//f/9//3/ff/9/33//f/9//3//f/9//3//f99//3/ff/9/33//f99//3/ff/9/33//f99//3/ff/9/33//f99//3/ff/9/33//f99//3/ff/9/33//f99//3/ff/9//3//f99//3/ff/9/33//f99//3/ff/9/33//f99//3//f/9/33//f99//3/ff/9//3//f/9//3//f/9//3//f/9//3//f/9/AADfe/9/33v/f997/3/ff/9/33//f997/3/fe/9/33v/f99//3/ff/9/33//f99//3/ff/9/33v/f997/3/fe/9/33//f997/3/fe/9/33//f99733/fe/9/33v/f99//3/fe/9/33v/f997/3/ff/9/33//f99//3/fe/9/33v/f997/3/fe/9/33v/f997/3/fe/9/33v/f997/3/fe/9/33v/f997/3/fe/9/33v/f997/3/fe/9/33v/f99//3/fe/9/33v/f997/3/fe/9/33v/f997/3/fe/9/33//f997/3/fe/9/33v/f99//3/ff/9/33//f99//3/ff/9/338AAP9/33//f99//3/ff/9//3//f99//3/ff/9/33//f/9//3//f/9//3//f/9//3//f/9/33//f/9//3/ff/9//3//f/9//3/fe/9//3//f99/33/fe/9/33//f/9//3//f/9/33//f99//3/ff/9//3//f/9//3/ff/9/33//f99//3/ff/9/33//f99//3/ff/9/33//f99//3/ff/9/33//f99//3/ff/9/33//f99//3/ff/9/33//f/9//3/ff/9/33//f99//3/ff/9/33//f99//3/ff/9//3//f/9//3/ff/9/33//f99//3//f/9//3//f/9//3//f/9//3//fwAA33//f99733/fe/9/33//f99//3/ff/9/33v/f997/3/ff/9/33//f99//3/ff/9/33//f99//3/fe/9/33v/f997/3/fe/9/33v/f99//3/fe99/33//f99//3/fe/9/33//f997/3/fe/9/33//f99//3/ff/9/33v/f997/3/fe/9/33v/f997/3/fe/9/33v/f997/3/fe/9/33v/f997/3/fe/9/33v/f997/3/fe/9/33v/f997/3/fe/9/33v/f/9//3//f/9/33//f99//3/fe/9/33v/f997/3/fe/9/33v/f997/3/ff/9/33v/f997/3/ff/9/33//f997AAD/f99//3/fe/9//3//f/9//3//f/9/33//f99//3//f/9//3//f/9//3//f/9//3//f/9//3//f/9/33//f99//3/ff/9/33//f/9//3//f/9/33v/f/9//3/ff/9/33//f/9//3/ff/9//3//f/9//3//f/9/33//f99//3/ff/9/33//f99//3/ff/9/33//f99//3/ff/9/33//f99//3/ff/9/33//f99//3/ff/9/33//f99//3/ff/9/33//f99//3//f/9//3//f/9//3//f/9/33//f99//3/ff/9/33//f99//3//f/9//3//f99//3/fe/9/33//f/9//38AAEYAAAAUAAAACAAAAEdESUMDAAAAIgAAAAwAAAD/////IgAAAAwAAAD/////JQAAAAwAAAANAACAIgAAAAwAAAD/////IgAAAAwAAAD+////JwAAABgAAAAEAAAAAAAAAP///wAAAAAAJQAAAAwAAAAEAAAATAAAAGQAAAAAAAAAYQAAAD8BAACbAAAAAAAAAGEAAABAAQAAOwAAACEA8AAAAAAAAAAAAAAAgD8AAAAAAAAAAAAAgD8AAAAAAAAAAAAAAAAAAAAAAAAAAAAAAAAAAAAAAAAAACUAAAAMAAAAAAAAgCgAAAAMAAAABAAAACcAAAAYAAAABAAAAAAAAAD///8AAAAAACUAAAAMAAAABAAAAEwAAABkAAAACwAAAGEAAAA0AQAAcQAAAAsAAABhAAAAKgEAABEAAAAhAPAAAAAAAAAAAAAAAIA/AAAAAAAAAAAAAIA/AAAAAAAAAAAAAAAAAAAAAAAAAAAAAAAAAAAAAAAAAAAlAAAADAAAAAAAAIAoAAAADAAAAAQAAAAlAAAADAAAAAEAAAAYAAAADAAAAAAAAAISAAAADAAAAAEAAAAeAAAAGAAAAAsAAABhAAAANQEAAHIAAAAlAAAADAAAAAEAAABUAAAAqAAAAAwAAABhAAAAZQAAAHEAAAABAAAAAIDUQbSX1EEMAAAAYQAAAA8AAABMAAAAAAAAAAAAAAAAAAAA//////////9sAAAATQBpAGcAdQBlAGwAIABaAGEAbABkAO0AdgBhAHIA338MAAAAAwAAAAgAAAAHAAAABwAAAAMAAAAEAAAABwAAAAcAAAADAAAACAAAAAMAAAAGAAAABwAAAAUAAABLAAAAQAAAADAAAAAFAAAAIAAAAAEAAAABAAAAEAAAAAAAAAAAAAAAQAEAAKAAAAAAAAAAAAAAAEABAACgAAAAJQAAAAwAAAACAAAAJwAAABgAAAAEAAAAAAAAAP///wAAAAAAJQAAAAwAAAAEAAAATAAAAGQAAAALAAAAdgAAADQBAACGAAAACwAAAHYAAAAqAQAAEQAAACEA8AAAAAAAAAAAAAAAgD8AAAAAAAAAAAAAgD8AAAAAAAAAAAAAAAAAAAAAAAAAAAAAAAAAAAAAAAAAACUAAAAMAAAAAAAAgCgAAAAMAAAABAAAACUAAAAMAAAAAQAAABgAAAAMAAAAAAAAAhIAAAAMAAAAAQAAAB4AAAAYAAAACwAAAHYAAAA1AQAAhwAAACUAAAAMAAAAAQAAAFQAAACIAAAADAAAAHYAAABIAAAAhgAAAAEAAAAAgNRBtJfUQQwAAAB2AAAACgAAAEwAAAAAAAAAAAAAAAAAAAD//////////2AAAABQAHIAZQBzAGkAZABlAG4AdABlAAcAAAAFAAAABwAAAAYAAAADAAAACAAAAAcAAAAHAAAABAAAAAcAAABLAAAAQAAAADAAAAAFAAAAIAAAAAEAAAABAAAAEAAAAAAAAAAAAAAAQAEAAKAAAAAAAAAAAAAAAEABAACgAAAAJQAAAAwAAAACAAAAJwAAABgAAAAEAAAAAAAAAP///wAAAAAAJQAAAAwAAAAEAAAATAAAAGQAAAALAAAAiwAAACYBAACbAAAACwAAAIsAAAAcAQAAEQAAACEA8AAAAAAAAAAAAAAAgD8AAAAAAAAAAAAAgD8AAAAAAAAAAAAAAAAAAAAAAAAAAAAAAAAAAAAAAAAAACUAAAAMAAAAAAAAgCgAAAAMAAAABAAAACUAAAAMAAAAAQAAABgAAAAMAAAAAAAAAhIAAAAMAAAAAQAAABYAAAAMAAAAAAAAAFQAAABIAQAADAAAAIsAAAAlAQAAmwAAAAEAAAAAgNRBtJfUQQwAAACLAAAAKgAAAEwAAAAEAAAACwAAAIsAAAAnAQAAnAAAAKAAAABGAGkAcgBtAGEAZABvACAAcABvAHIAOgAgAE0ASQBHAFUARQBMACAAQQBOAEcARQBMACAAWgBBAEwARABJAFYAQQBSACAAUwBJAEwAVgBFAFIAQQAGAAAAAwAAAAUAAAALAAAABwAAAAgAAAAIAAAABAAAAAgAAAAIAAAABQAAAAMAAAAEAAAADAAAAAMAAAAJAAAACQAAAAcAAAAGAAAABAAAAAgAAAAKAAAACQAAAAcAAAAGAAAABAAAAAcAAAAIAAAABgAAAAkAAAADAAAACAAAAAgAAAAIAAAABAAAAAcAAAADAAAABgAAAAgAAAAHAAAACAAAAAgAAAAWAAAADAAAAAAAAAAlAAAADAAAAAIAAAAOAAAAFAAAAAAAAAAQAAAAFAAAAA==</Object>
  <Object Id="idInvalidSigLnImg">AQAAAGwAAAAAAAAAAAAAAD8BAACfAAAAAAAAAAAAAAA0IQAAnBAAACBFTUYAAAEATIEAAM4AAAAFAAAAAAAAAAAAAAAAAAAAgAcAADgEAAD+AQAAHwEAAAAAAAAAAAAAAAAAADDIBwAYYQQ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sAAAAEAAAAHgAAABcAAAALAAAABAAAABQAAAAUAAAAIQDwAAAAAAAAAAAAAACAPwAAAAAAAAAAAACAPwAAAAAAAAAAAAAAAAAAAAAAAAAAAAAAAAAAAAAAAAAAJQAAAAwAAAAAAACAKAAAAAwAAAABAAAAUAAAAHQDAAANAAAABQAAABwAAAAUAAAADQAAAAUAAAAAAAAAAAAAABAAAAAQAAAATAAAACgAAAB0AAAAAAMAAAAAAAAAAAAAEAAAACgAAAAQAAAAEAAAAAEAGAAAAAAAAAAAAAAAAAAAAAAAAAAAAAAAAAAAAAAAAAAAAAAAAAAAAAAQHEYtTcEbL3YAAAAAAAAAAAAAAAAAAAAAAAAMFjcWJ2IAAAAAAAAAAAAAAAAAAAAbL3YyVdYyVdYSIFAAAAAAAAAAAAAAAAAMFjcwUs4OGT6CwupfhK1fhK1fhK1Qb5IHCxotTsQyVdYwU9ANFzkdKDQkM0MMFjcwUs4iO5QAAABfhK2u2PGCwurN5/eCwupxf4gMFTQwUs4yVdYwUs4MFjcMFjcwUs4vUMkHCxoAAABfhK2Cwur///////////////+Hh4cKEi0tTcEyVdYwUs4wUs4yVdYOGT4wQlcAAABfhK3M5vb///////////////////9aWloGCxsvUMkyVdYyVdYjPZkBAgJGYYAAAABfhK2Cwur///+xfUqxfUqod0ZdXV0GCxslQKEyVdYyVdYyVdYyVdYhOY8CBAoAAABfhK3M5vb///////////9CQkIRHksvUcsyVdYyVdYaLXEIDiMiOpIyVdYrSroMFTRfhK2Cwur////q9fyCwuoPFhssTL8yVdYtTsQRHUk2NjaxsbE/Pz8KEi0bL3YHDSBfhK3M5vb///+CwuqCwupBYnYLEy8aLXEICxJ1dXX5+fn///////+er7ozR10AAABfhK2Cwur///+CwuqCwuqCwupgj62NjY3b29v///////////////+CwupfhK0AAABfhK3M5vb////q9fyCwuqCwurc7vn////////////////////////T6fhfhK0AAABfhK2Cwur///////////////////////////////////////////+CwupfhK0AAABfhK2u2PGCwurN5/eCwurN5/eCwurN5/eCwurN5/eCwurN5/eCwuqz2vJfhK0AAACCwupfhK1fhK1fhK1fhK1fhK1fhK1fhK1fhK1fhK1fhK1fhK1fhK1fhK2CwuoAAAAAAAAAAAAAAAAAAAAAAAAAAAAAAAAAAAAAAAAAAAAAAAAAAAAAAAAAAAAAAAAAAAAnAAAAGAAAAAEAAAAAAAAA////AAAAAAAlAAAADAAAAAEAAABMAAAAZAAAACoAAAAFAAAAhAAAABUAAAAqAAAABQAAAFsAAAARAAAAIQDwAAAAAAAAAAAAAACAPwAAAAAAAAAAAACAPwAAAAAAAAAAAAAAAAAAAAAAAAAAAAAAAAAAAAAAAAAAJQAAAAwAAAAAAACAKAAAAAwAAAABAAAAUgAAAHABAAABAAAA8////wAAAAAAAAAAAAAAAJABAAAAAAABAAAAAHMAZQBnAG8AZQAgAHUAaQAAAAAAAAAAAAAAAAAAAAAAAAAAAAAAAAAAAAAAAAAAAAAAAAAAAAAAAAAAAAAAAAAAAEd1aOL7bBTHrwAw4uEAAABEdWji+2x0x68A8Az3AI+XrHMBAAAAAAAAABAAIgQAAAAAAQAAAHTHrwC8x68AEAAiBBCf4QCwIh1SWMevAPAnk3R0x68A9Az3AAAAAAAAAER18Ib7bLDHrwDAAPIABwAAAAAAAAAwya8AadogdgAArwAAAAAAAAAAAAAAAAAAAAAAAAAAALzHrwAYEPIABwAAAPGHZaLMx68A4basdgAARHXAx68AAAAAAMjHrwAAAAAAAAAAALZErXYAAAAAVAYD/wkAAADgyK8AEF6jdgHYAADgyK8AAAAAAAAAAAAAAAAAAAAAAAAAAABo4vtsZHYACAAAAAAlAAAADAAAAAEAAAAYAAAADAAAAP8AAAISAAAADAAAAAEAAAAeAAAAGAAAACoAAAAFAAAAhQAAABYAAAAlAAAADAAAAAEAAABUAAAAqAAAACsAAAAFAAAAgwAAABUAAAABAAAAAIDUQbSX1EErAAAABQAAAA8AAABMAAAAAAAAAAAAAAAAAAAA//////////9sAAAARgBpAHIAbQBhACAAbgBvACAAdgDhAGwAaQBkAGEAAAAGAAAAAwAAAAUAAAALAAAABwAAAAQAAAAHAAAACAAAAAQAAAAGAAAABwAAAAMAAAADAAAACAAAAAcAAABLAAAAQAAAADAAAAAFAAAAIAAAAAEAAAABAAAAEAAAAAAAAAAAAAAAQAEAAKAAAAAAAAAAAAAAAEABAACgAAAAUgAAAHABAAACAAAAFAAAAAkAAAAAAAAAAAAAALwCAAAAAAAAAQICIlMAeQBzAHQAZQBtAAAAAAAAAAAAAAAAAAAAAAAAAAAAAAAAAAAAAAAAAAAAAAAAAAAAAAAAAAAAAAAAAAAAAAAAAAAAIAAAALSPhw0AAOEAGHCYayC5FyCM7vUtOJfmACQJrwBp2iB2CAIAANAHeABkAAAAHA6vAAgCAAAAAAAACLqdCeh5AgwAAAAAAAAAAAAAeAACAAAAAAAAAEEAAAAAAHgAfAJ4AAAAAAD8AQAAZBR4AAAAAAAAAOEAYBR4AAAAdHfgB68ATvl0d/iNhw1O+XR3AAAAAAAAAADASeMAwEnjAPQHrwB/L4prAADhAAAAAAD8AQAABAivAD0vimsAAAAABwAAAAAAAAC2RK12/AEAAFQGA/8HAAAALAmvABBeo3YB2AAALAmv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BAzQB68AtAmvAD3bIHYNAQAAdAevAAAAAAAAAAAAwQIAAH8HAAAYs+EAAQAAADCVkg0AAAAAsCKjDQAAAAAAAAAAsCujDQAAAACwIqMNU4GcawMAAABcgZxrAQAAAFgbkw2gHdNrGHCYayC5FyCM7vUtOJfmACQJrwBp2iB2AACvAAIAAAB12iB2HA6vAOD///8AAAAAAAAAAAAAAACQAQAAAAAAAQAAAABhAHIAaQBhAGwAAAAAAAAAAAAAAAAAAAAGAAAAAAAAALZErXYAAAAAVAYD/wYAAADUCK8AEF6jdgHYAADUCK8AAAAAAAAAAAAAAAAAAAAAAAAAAABkdgAIAAAAACUAAAAMAAAAAwAAABgAAAAMAAAAAAAAAhIAAAAMAAAAAQAAABYAAAAMAAAACAAAAFQAAABUAAAADAAAADcAAAAgAAAAWgAAAAEAAAAAgNRBtJfUQQwAAABbAAAAAQAAAEwAAAAEAAAACwAAADcAAAAiAAAAWwAAAFAAAABYAAAAFQAAABYAAAAMAAAAAAAAACUAAAAMAAAAAgAAACcAAAAYAAAABAAAAAAAAAD///8AAAAAACUAAAAMAAAABAAAAEwAAABkAAAALQAAACAAAAA0AQAAWgAAAC0AAAAgAAAACAEAADsAAAAhAPAAAAAAAAAAAAAAAIA/AAAAAAAAAAAAAIA/AAAAAAAAAAAAAAAAAAAAAAAAAAAAAAAAAAAAAAAAAAAlAAAADAAAAAAAAIAoAAAADAAAAAQAAAAnAAAAGAAAAAQAAAAAAAAA////AAAAAAAlAAAADAAAAAQAAABMAAAAZAAAAC0AAAAgAAAANAEAAFYAAAAtAAAAIAAAAAgBAAA3AAAAIQDwAAAAAAAAAAAAAACAPwAAAAAAAAAAAACAPwAAAAAAAAAAAAAAAAAAAAAAAAAAAAAAAAAAAAAAAAAAJQAAAAwAAAAAAACAKAAAAAwAAAAEAAAAJwAAABgAAAAEAAAAAAAAAP///wAAAAAAJQAAAAwAAAAEAAAATAAAAGQAAAAtAAAAIAAAADQBAABWAAAALQAAACAAAAAIAQAANwAAACEA8AAAAAAAAAAAAAAAgD8AAAAAAAAAAAAAgD8AAAAAAAAAAAAAAAAAAAAAAAAAAAAAAAAAAAAAAAAAACUAAAAMAAAAAAAAgCgAAAAMAAAABAAAACEAAAAIAAAAYgAAAAwAAAABAAAASwAAABAAAAAAAAAABQAAACEAAAAIAAAAHgAAABgAAAAAAAAAAAAAAEABAACgAAAAHAAAAAgAAAAhAAAACAAAACEAAAAIAAAAcwAAAAwAAAAAAAAAHAAAAAgAAAAlAAAADAAAAAAAAIAlAAAADAAAAAcAAIAlAAAADAAAAA4AAIAZAAAADAAAAP///wAYAAAADAAAAAAAAAASAAAADAAAAAIAAAATAAAADAAAAAEAAAAUAAAADAAAAA0AAAAVAAAADAAAAAEAAAAWAAAADAAAAAAAAAANAAAAEAAAAAAAAAAAAAAAOgAAAAwAAAAKAAAAGwAAABAAAAAAAAAAAAAAACMAAAAgAAAAR1blPgAAAAAAAAAAkZnkPgAANEIAAABCJAAAACQAAABHVuU+AAAAAAAAAACRmeQ+AAA0QgAAAEIEAAAAcwAAAAwAAAAAAAAADQAAABAAAAAtAAAAIAAAAEYAAAAoAAAAHAAAAEdESUMCAAAAAAAAAAAAAACjAAAAeQAAAAAAAAAhAAAACAAAAGIAAAAMAAAAAQAAABUAAAAMAAAABAAAABUAAAAMAAAABAAAAFEAAAD4YQAALQAAACAAAAB1AAAAVQAAAAEAAAABAAAAAAAAAAAAAACBAAAAYAAAAFAAAAAoAAAAeAAAAIBhAAAAAAAAIADMAKEAAAB3AAAAKAAAAIEAAABgAAAAAQAQAAAAAAAAAAAAAAAAAAAAAAAAAAAAAAAAAN97/3/fe/9/33//f99//3/ff/9/33v/f997/3/fe/9/33//f99//3/ff/9/33//f997/3/fe/9/33v/f997/3/ff/9/33v/f997/3/ff/9/33//f99//3/ff/9/33//f99//3/ff/9/33//f99//3/fe/9/33v/f997/3/fe/9/33v/f997/3/ff/9/33//f99//3/fe/9/33v/f997/3/fe/9/33v/f997/3/fe/9/33v/f99//3/fe/9/33v/f997/3/ff/9/33v/f997/3/fe/9/33v/f99733vfe/9/33v/f99//3/ff/9/33//f997/3/fe/9/33v/f997/3/ffwAA/3/ff/9//3//f/9//3//f/9/33//f99//3/ff/9//3//f/9//3//f/9//3//f99//3/ff/9/33//f99//3//f/9//3//f99//3//f/9//3//f/9//3//f/9//3//f/9//3//f/9//3//f/9//3//f/9/33v/f99//3/ff/9/33//f99//3//f/9//3//f/9//3/ff/9/33//f99//3/ff/9/33//f99//3/ff/9/33//f99//3//f/9/33//f99//3/ff/9//3//f99//3/ff/9/33//f99//3/fe/9//3//f99//3//f/9//3//f/9//3/ff/9/33//f99//3/ff/9/AADff/9/33v/f99//3/ff/9/33//f997/3/fe/9/33v/f99//3/ff/9/33v/f997/3/ff/9/33v/f997/3/fe/9/33//f997/3/ff/9/33//f99//3/ff/9/33//f997/3/ff/9/33v/f997/3/fe/9/33v/f99733/fe/9/33vff997/3/fe/9/33//f997/3/fe/9/33v/f997/3/fe/9/33//f997/3/fe/9/33v/f99//3/ff/9/33v/f997/3/fe/9/33v/f997/3/fe/9/33v/f997/3/ff/9/33v/f99//3/fe/9/33v/f997/3/fe/9/33v/f99//3/fe/9/33sAAP9//3//f/9//3//f/9//3//f/9//3//f/9/33v/f/9//3//f/9//3//f99//3//f/9//3//f99//3/ff/9/33//f/9//3//f/9//3//f/9//3//f/9//3//f99//3/ff/9//3//f99//3/ff/9/33//f99//3/fe/9//3//f997/3/ff/9/33//f/9//3/ff/9//3//f99//3/ff/9//3//f99//3/ff/9/33//f/9//3//f/9//3//f99//3/ff/9/33//f99//3//f/9/33//f99//3//f/9//3//f/9//3//f/9/33//f99//3/ff/9/33//f/9//3//f/9/33//fwAA33//f99//3/ff/9/33//f99//3/ff/9/33vff997/3/ff/9/33//f997/3/fe/9/33//f997/3/fe/9/33v/f99//3/ff/9/33//f99//3/ff/9/33//f99//3/fe/9/33//f99//3/fe/9/33v/f997/3/fe99/33v/f99//3/fe/9/33v/f99//3/fe/9/33v/f99//3/fe/9/33v/f99//3/fe/9/33v/f997/3/ff/9/33//f997/3/fe/9/33v/f997/3/fe/9/33//f997/3/ff/9/33//f99//3/ff/9/33//f997/3/fe/9/33v/f99//3/ff/9/33v/f99/AAD/f99//3/ff/9/33//f99//3/ff/9/33//f99//3//f/9/33//f99//3//f/9//3//f99//3/ff/9//3//f/9//3//f/9/33//f/9//3//f/9//3//f/9//3/ff/9/33//f/9//3/fe/9//3//f/9//3/ff/9/33//f99//3/ff/9/33//f/9//3//f/9/33//f/9//3//f/9//3//f99//3/ff/9/33//f99//3//f/9/33//f99//3/ff/9/33//f99//3/ff/9/33//f99//3/ff/9/33//f99//3/ff/9/33//f/9//3/ff/9/33//f99//3//f/9/33//f99//38AAN9//3/fe/9/33v/f997/3/fe/9/33v/f997/3/fe/9/33//f997/3/ff/9/33//f99//3/fe/9/33//f99//3/ff/9/33v/f997/3/ff/9/33//f99733/fe/9/33v/f99//3/fe99/33v/f99//3/fe/9/33v/f997/3/fe/9/33v/f997/3/ff/9/33v/f997/3/ff/9/33//f997/3/fe/9/33v/f997/3/fe/9/33//f997/3/fe/9/33v/f997/3/fe/9/33v/f997/3/fe/9/33v/f997/3/fe/9/33v/f997/3/ff/9/33v/f997/3/fe/9/33//f997/3/fewAA/3/ff/9/33//f99//3/ff/9/33//f99//3/ff/9/33//f99//3/ff/9//3//f99//3/ff/9/33//f/9//3/ff/9//3//f99//3//f/9//3//f/9//3/fe/9/33//f99//3//f/9/33//f99//3//f/9/33//f99//3/ff/9/33//f99//3/ff/9//3//f99//3//f/9/33//f/9//3/ff/9/33//f99//3/ff/9/33//f99//3/ff/9/33//f99//3/ff/9/33//f99//3/ff/9/33//f99//3/ff/9/33//f99//3/ff/9/33//f99//3/ff/9/33//f99//3/ff/9/AADfe/9/33//f99//3/fe/9/33v/f997/3/fe/9/33v/f997/3/fe/9/33vff99//3/fe/9/33v/f997/3/fe/9/33v/f997/3/fe/9/33//f99//3/ff/9/33//f997/3/ff/9/33//f99//3/ff/9/33//f99//3/fe/9/33//f99//3/ff/9/33v/f99//3/ff/9/33//f997/3/ff/9/33vff997/3/fe99/33v/f997/3/fe/9/33v/f997/3/ff/9/33//f997/3/fe/9/33v/f99//3/ff/9/33v/f99//3/ff/9/33v/f997/3/fe/9/33vff99733/fe/9/33sAAP9//3//f/9//3//f/9/33//f99//3/ff/9/33//f99//3/ff/9/33//f997/3/ff/9/33//f99//3/ff/9/33//f99//3/ff/9//3//f/9//3//f/9//3//f99//3/ff/9//3//f/9//3//f/9//3//f/9//3/ff/9/33//f/9//3//f/9/33//f99//3//f/9//3//f/9//3/ff/9/33//f997/3/ff/9/33v/f99//3/ff/9/33//f99//3//f/9//3//f/9//3/ff/9/33//f99//3//f/9/33//f99//3//f/9/33//f99//3/ff/9/33//f/9//3/ff/9/33//fwAA33//f997/3/ff/9/33v/f99//3/fe/9/33//f997/3/fe/9/33v/f99//3/fe/9/33v/f997/3/fe/9/33v/f99//3/fe/9/33//f997/3/ff/9/33v/f99//3/fe/9/33//f99//3/fe/9/33//f99//3/fe/9/33v/f997/3/ff/9/33v/f99//3/ff/9/33//f997/3/fe/9/33v/f997/3/fe/9/33v/f997/3/fe/9/33v/f997/3/fe/9/33//f99//3/ff/9/33v/f997/3/fe/9/33//f997/3/ff/9/33v/f997/3/fe/9/33v/f997/3/ff/9/33v/f997AAD/f99//3/ff/9//3//f/9//3//f/9//3//f/9//3/ff/9//3//f/9//3/ff/9/33//f99//3/ff/9/33//f99//3//f/9//3//f99//3/ff/9/33//f/9//3//f/9//3//f/9//3/fe/9//3//f/9//3/ff/9/33//f99//3/ff/9/33//f99//3//f/9/33//f99//3/ff/9/33//f99//3/ff/9/33//f99//3/ff/9/33//f99//3/ff/9/33//f99//3//f/9//3//f99//3/ff/9//3//f/9//3/ff/9/33//f99//3/ff/9/33//f99//3//f/9//3//f/9//38AAN97/3/fe/9/33//f99//3/ff/9/33//f99//3/ff/9/33v/f99//3/fe/9/33v/f997/3/fe/9/33v/f997/3/ff/9/33//f997/3/fe/9/33v/f99//3/ff/9/33//f99//3/ff99/33v/f99//3/fe/9/33v/f997/3/fe/9/33v/f997/3/ff/9/33vff997/3/fe/9/33v/f997/3/fe/9/33v/f997/3/fe/9/33v/f997/3/fe/9/33v/f997/3/ff/9/33//f99//3/fe/9/33//f99//3/ff/9/33v/f997/3/fe/9/33v/f997/3/fe/9/33//f99//3/ffwAA/3/ff/9/33//f99//3//f/9/33//f99//3/ff/9/33//f99//3/ff/9/33//f99//3/ff/9/33//f99//3//f/9//3//f99//3/ff/9//3//f99//3//f/9//3//f/9//3/ff/9/33//f99//3//f/9/33//f/9//3/ff/9/33//f99//3/ff/9/33//f99//3/ff/9/33//f99//3/ff/9/33//f99//3/ff/9/33//f99//3/ff/9/33//f99//3/ff/9/33//f/9//3//f/9/33//f99//3/ff/9/33//f99//3/ff/9/33//f/9//3/ff/9//3//f/9//3//f/9/AADfe/9/33v/f997/3/fe/9/33//f997/3/fe/9/33v/f997/3/fe/9/33v/f997/3/fe/9/33v/f99//3/ff/9/33//f997/3/fe/9/33//f99//3/ff/9/33//f99//3/fe/9/33v/f997/3/ff/9/33v/f997/3/ff/9/33v/f997/3/fe/9/33v/f997/3/fe/9/33v/f997/3/fe/9/33v/f997/3/fe/9/33v/f997/3/fe/9/33v/f997/3/fe/9/33v/f997/3/ff/9/33//f997/3/fe/9/33v/f997/3/fe/9/33v/f99//3/ff/9/33//f99//3/ff/9/338AAP9/33//f99//3/ff/9//3//f99//3/ff/9/33//f99//3/ff/9/33//f99//3/ff/9/33//f99//3//f/9//3//f/9//3/ff/9//3//f/9//3//f/9//3//f/9//3//f/9/33//f99//3//f/9//3//f99//3//f/9//3//f99//3/ff/9/33//f99//3/ff/9/33//f99//3/ff/9/33//f99//3/ff/9/33//f99//3/ff/9/33//f99//3/ff/9/33//f99//3//f/9//3//f/9//3/ff/9/33//f99//3/ff/9/33//f/9//3//f/9//3//f/9//3//f/9//3//fwAA33v/f997/3/fe/9/33v/f997/3/fe/9/33//f99//3/fe/9/33v/f997/3/fe/9/33v/f997/3/fe/9/33v/f99//3/ff/9/33//f99//3/ff/9/33//f99//3/ff/9/33v/f997/3/fe/9/33//f997/3/fe/9/33v/f997/3/fe/9/33v/f997/3/fe/9/33v/f997/3/fe/9/33v/f997/3/fe/9/33vfe997/3/fe/9/33v/f997/3/fe/9/33v/f997/3/fe/9/33//f99//3/fe/9/33v/f997/3/fe/9/33v/f997/3/fe/9/33v/f997/3/fe/9/33v/f99/AAD/f99//3/ff/9/33//f99//3/ff/9/33//f/9//3/ff/9/33//f99//3/ff/9/33//f99//3/ff/9/33//f/9//3//f/9//3//f/9//3//f/9//3//f/9//3/fe/9/33//f99//3/ff/9/33//f/9//3/ff/9/33//f99//3/ff/9/33//f99//3/ff/9/33//f99//3/ff/9/33//f99//3/ff/9/33/ff997/3/ff/9/33//f99//3/ff/9/33//f99//3/ff/9//3//f/9//3//f/9/33//f99//3/ff/9/33//f99//3/ff/9/33//f99//3/ff/9/33//f99//38AAN97/3/fe/9/33v/f997/3/fe/9/33v/f99//3/fe/9/33v/f997/3/fe/9/33v/f997/3/fe/9/33v/f997/3/ff/9/33//f99//3/ff/9/33//f99//3/ff99/33vfe997/3/fe/9/33v/f99//3/fe/9/33v/f997/3/fe/9/33v/f997/3/fe/9/33v/f997/3/fe/9/33v/f997/3/fe/9/33v/f99733/fe/9/33v/f997/3/fe/9/33v/f997/3/fe/9/33v/f99//3/ff/9/33v/f997/3/fe/9/33v/f997/3/fe/9/33v/f997/3/fe/9/33v/f997/3/fewAA/3//f/9//3//f/9//3/ff/9//3//f/9//3//f/9//3//f99//3/ff/9//3//f/9//3//f/9/33//f99//3/ff/9/33//f/9//3//f/9//3//f99//3/ff/9/33//f99//3/ff/9/33//f99//3/ff/9//3+VUs85/3/fe/9/33//f99//3/ff/9/33//f99//3/ff/9/33v/f/9//3/ff/9//3//f997/3//f/9/33v/f/9//3/ff/9/33//f99//3/ff/9/33//f99//3/ff/9/33//f99//3/ff/9/33//f/9//3/ff/9/33//f99//3/ff/9//3//f/9//3/ff/9/AADff/9/33//f99//3/fe/9/33v/f99//3/ff/9/33//f99//3/fe/9/33//f99//3/ff/9/33v/f997/3/fe/9/33v/f99//3/ff99/vnf4Yr57/3/fe/9/33v/f997/3/fe/9/33v/f997/3/fe/9/33//f3ROzzmdc99/33v/f997/3/fe/9/33v/f997/3/fe/9/33v/f997GWMSQjNGrjVMKRFCVE75Xp1zvnf/f99//3/fe/9/33v/f997/3/fe/9/33v/f997/3/fe/9/33v/f997/3/fe/9/33v/f99//3/ff/9/33v/f997/3/fe/9/33v/f99//3/fe/9/33sAAP9//3//f/9//3/ff/9/33//f/9//3//f/9//3//f/9//3/ff/9/33//f99//3//f/9/33//f99//3/ff/9/33//f99//3//f/9/33syRgol2F7fe/9/33//f99//3/ff/9/33//f99//3/ff/9/33/ff99/+F6ONZ1z33v/f99//3/ff/9/33//f99//3/ff/9/33//f99/33tsLfA9rzXQPa81VErPOW0x6BwqJc85t1Zbaxljtla/e997/3/ff99/33v/f99//3/ff/9/33//f99//3/ff/9/33//f99//3/ff/9/33//f99//3/ff/9/33//f99//3/ff/9/33//fwAA33v/f99//3/fe/9/33v/f997/3/ff/9/33//f99//3/ff/9/33//f997/3/fe/9/33v/f997/3/fe/9/33v/f997/3/fe/9/33vfe44xzzlTSt9733v/f997/3/fe/9/33v/f997/3/fe/9/33v/f997/3/4Xo41W2v/f997/3/fe/9/33v/f997/3/fe/9/33v/f99733vff5ZWrjUZY997/3/ff/9/nXO3VhJCSymFECIERAgKITJG33v/f99/33vfe99733/fe/9/33v/f997/3/fe/9/33v/f997/3/fe/9/33v/f997/3/fe/9/33v/f99733vfe/9/33//f997AAD/f/9//3/ff/9/33//f99//3//f/9//3//f/9//3//f/9//3//f/9//3/ff/9/33//f99//3/ff/9/33//f99//3/ff/9/33//f99/U0rwPRFCGWPfe99//3/ff/9/33//f99//3/ff/9/33//f99//3/fezpnjTEZY997/3/ff/9/33//f99//3/ff/9/33//f99//3/ff/9/3nvxPcgYjjE7Z/9/33v/f99//39cb20x8D2vOegcRAzoHI0x+V7fe/9//3/ff/9/33//f99//3/ff/9/33//f99//3/ff/9/33//f99//3/ff/9/33//f99//3/fe/9//3//f/9//38AAN97/3/ff/9/33v/f997/3/fe/9/33//f997/3/ff/9/33//f997/3/fe/9/33v/f997/3/ff/9/33v/f997/3/fe/9/33v/f997/391UvA9MkaWUt9//3/fe/9/33//f997/3/fe/9/33v/f997/3/fe99/W2vQOZVS33/fe/9/33v/f997/3/fe/9/33v/f997/3/fe/9/33vff997+F6NMWwtVE59c99/3398b/A9U0q9d/herjUyRo0xxxhkDOkgEUKVUp1z33//f/9/33+/e99/33//f997/3/fe/9/33v/f997/3/fe/9/33v/f997/3/fe/9/33v/f997/3/ffwAA/3//f/9/33//f99//3/ff/9//3//f/9//3/ff/9//3//f99//3/ff/9/33//f99//3/ff/9//3//f99//3/ff/9/33//f997EkbXWjpnEkIzRhJG33vff/9//3//f/9//3/ff/9/33//f99//3/ff/9/3398b9A5dE7fe/9/33//f99//3//f/9//3//f99//3/ff/9/33//f99//3//f997+F6NMSoljjVUTtA9KykqJekgEUL4Xv9/33/feztnMkbHGKYUphTwPXVSvnffe/9/33//f99//3/ff/9/33//f99//3/ff/9/33//f99//3/ff/9//3//f99//3//f/9/AADfe/9/33//f997/3/fe/9/33v/f99//3/fe/9/33v/f99//3/fe/9/33v/f997/3/fe/9/33//f997/3/fe/9/33v/f997/39UTo4xKynQOfE9EUJcb99733v/f99//3/fe/9/33v/f997/3/fe/9/33vff3xvrzXxQd9/33v/f997/3/fe/9/33//f997/3/fe/9/33v/f997/3/fe/9/33v/f753+WKvOa81SymuNVNKdVKdc/9/v3v/f997/3//f753+F6OMWUMIgTIGFNKnXP/f997/3/fe/9/33vff99733/fe/9/33v/f997/3/fe/9/33v/f99//3/fe/9/338AAP9//3//f99//3/ff/9/33//f99//3/ff/9/33//f99//3/ff/9/33//f/9//3/ff/9//3//f997/3/ff/9/33//f99//3/fe997EkaFEAohEUJTShlj33vfe99//3/ff/9/33//f99//3/ff/9/33//f997vneuNW0tvnv/f997/3/fe/9/33//f99//3/ff/9/33//f99//3/ff/9/33v/f/9//3/ff99/XGuuNTpn33/ff/9/33v/f997/3/fe/9//3/ff997XGt0SgohZAyFEPA52Frfe/9//3//f997/3/fe/9/33//f99//3/ff/9/33//f99//3/ff/9/33//fwAA33//f99//3//f/9/33//f997/3/fe/9/33v/f997/3/fe/9/33v/f99//3/ff/9/33//f99/33/fe/9/33v/f997/3/fe/9/33vffxpj8D0RQnVO+WLfe997/3/fe/9/33v/f997/3/fe/9/33v/f99733vfezNGbC2+d99733/fe99/33v/f997/3/fe/9/33v/f997/3/fe/9/33v/f997/3/fe/9/33vXWq85vnvfe99/33v/f997/3/fe/9/33v/f997/3/fe/9/33t8bzJG6BhDCOgcEkKdc99/33/fe99733v/f99733/fe/9/33v/f997/3/fe99/33v/f997AAD/f/9//3//f/9/33//f99//3/ff/9/33//f99//3/ff/9/33//f99//3//f/9//3//f/9//3/fe/9/33//f99//3/ff/9/33//f997/3/YXiol11oaZ99733/ff/9/33//f99//3/ff/9/33//f99//3/ff997VEqNMX1v/3/fe/9/33//f99/33/ff/9/33//f99//3/ff/9/33//f99//3/ff/9/33/fe/E9VErfe/9/33//f99//3/ff/9/33//f99//3/ff/9//3v/f/97/3vfe3xvEkbHGIUQjjEZZ99733v/f/9//3/fe/9/33//f99//3//f/9/33v/f99//38AAN97/3/ff/9/33v/f997/3/fe/9/33v/f997/3/fe/9/33v/f997/3/ff/9/33//f99//3/fe/9/33v/f997/3/ff99/33vfe/9//3/fe553KykzRtdav3vfe/9/33vfe99/33/fe99733/fe997/3/fe99733tUTislfG/fe99733v/f997/3/fe/9/33v/f997/3/fe/9/33v/f997/3/fe/9/33v/f997M0r4Xt9/33//f997/3/fe/9/33v/f997/3/ff/9/33v/f/97/3vfe/9733v/f75311oKJUQMphS3Wnxv33vfe/9/33vfe79733/fe/9/33v/f997/3/fewAA/3//f/9/33//f99//3/ff/9/33//f99//3/ff/9/33//f99//3/ff/9//3//f/9//3//f/9/33//f99//3/fe/9/33++d1NKbC3xQRljvndUTmwtdU5ba99733v/f/9/33u+d/9/33//f99//3/ff/9/33vff7ZWSyn4Xt9/33v/f99//3/ff/9/33//f99//3/ff/9/33//f99//3/ff/9/33//f99/33uOMRpn33v/f99//3/ff/9/33//f99//3/ff/9//3//f/97/3//e/97/3v/f997/3/ff997+F7POWUQZRCvNddavnv/f997/3/fe99/33//f99//3/ff/9/AADfe/9/33//f997/3/fe/9/33v/f997/3/fe/9/33v/f997/3/fe/9/33//f99//3/ff/9/33v/f997/3/fe997/3+dc2wtjjWVUvE9bC2NMZVSSyltMbda33v/fztr8D1MLY0x8T1ba997/3/ff99/33vfe997+F5tLXRO33vfe99733/fe/9/33vff997/3/fe/9/33v/f997/3/fe/9/v3vff997/3+dc685W2v/f99733/fe/9/33v/f997/3/fe/9/33//f997/3//e/9/33v/e997/3/ff99/33v/f99/XG+WUtA9QwgKIVNKnXPfe99733v/f997/3/fe/9/33sAAP9/33//f/9//3//f/9//3//f99//3/ff/9/33//f99//3/ff/9//3//f/9//3//f/9/33//f99//3/ff/9/33vfezJGM0bfe/9/33vfe641VEquNY0xEUL/f51zEUKvObZWt1qOMUsp+F7ff99/33//f99//39ba44xMkb/f99733vfe/9/33vff997/3/ff/9/33//f99//3/ff/9/33v/f997nXe+dztrrzm/e99//3/ff/9/33//f99//3/ff/9/33//f99//3//f/9/33//f99//3/ff/9/33//f99//3/ff/9/33t8bxJG6BzHGBJGfG//f/9//3/fe/9/33//fwAA33v/f997/3/ff/9/33//f99//3/fe/9/33v/f997/3/fe/9/33//f99//3/ff/9/33//f997/3/fe/9/33vff1xrrjU7Z/9/33v/f997O2tLKW0xrjXQOb57lVLPOTpn/3/fe553jTGOMRlj33//f997/3/fe51zrzURQt9733vfe99/33vfe99733/fe/9/33v/f997/3/fe/9/33v/f51zzzkiBColdVLxQd97/3/fe/9/33v/f997/3/fe/9/33v/f997/3/fe/9/33//f997/3/fe/9/33v/f997/3/fe/9/33/ff997/386Z2wthhTHGFNKnXP/f99/33v/f997AAD/f99//3/ff/9//3//f99//3/ff/9/33//f99//3/fe/9/33//f99//3//f/9/33//f99//3/fe/9/33//f99/U0oSRv9/33//f99733vff7ZWrzXPOSspXG/POVRO33vff/9//3++dxFCbC19b/9//3/ff/9/nnfxQWwtGWPff/9/33vff997/3/fe/9/33//f99//3/ff/9/33//f1xvrjXQOXROrjVLKa8533/fe/9/33//f99//3/ff/9/33//f99//3/ff/9//3//f99//3/ff/9/33//f99//3/ff/9/33//f997/3/fe/9/vnfXWo0xphRLKXROnXP/f997/38AAN97/3/ff/9/33//f997/3/fe/9/33v/f997/3/fe99/33vff997/3/ff/9/33//f99/33/fe99/33v/f997vnevOdda33v/f997/3/fe99/nXNLKfE9bC0SQs85Gmf/f997/3/fe99/nXPPOdA533u/e99/33u/exFC8D2uNZ1z33vfe997/3/fe/9/33v/f997/3/fe99/33vfe553zzmOMVxv33u+d40xKym+d99/33vff997/3/fe/9/33v/f997/3/fe/9/33v/f997/3/fe/9/33v/f997/3/fe/9/33v/f997/3/fe/9/33v/f99/v3s6Z3ROKyUKITJGnXPfewAA/3//f/9//3//f/9//3/ff/9/33//f99//3/ff/9//3//f99//3/ff/9//3//f/9//3/ff/9//3//f99//386Z6812F7/f99//3/ff/9/33v/f1NKjjWuNUsprjWed997/3/ff99//3//fztrjTHwPb9733vff997EkaNMVNKlVK/e997/3/ff/9/33//f99//3/ff/9/33/ff99/dE6NMZ1z33//f997U0rpIJ1z33vff997/3/ff/9/33//f99//3/ff/9/33//f99//3/ff/9/33//f99//3/ff/9/33//f99//3/ff/9/33//f99//3/fe/9/33+edzJGCiVsLfE9AADfe/9/33//f997/3/fe/9/33v/f997/3/ff/9/33v/f99//3/fe/9/33//f99//3/ff/9/33v/f99//3/ff9da0D18b997/3/fe/9/33vfe997W2sqJY0xTC2uNb5333vfe/9/33vff99733+WUm0tllL/f997338zRo41W2sSQrdW33vfe99/33v/f99733/fe99/33vff797nXONMTpnvnf/f997339TSo4x+F7ff99733/fe/9/33v/f997/3/fe/9/33v/f997/3/fe/9/33//f997/3/fe/9/33v/f99//3/fe/9/33v/f997/3/ff/9/33vfe997/3++d9dabS0AAP9//3//f99//3/ff/9/33//f99//3/ff/9/33//f/9//3//f/9//3//f/9//3//f/9//3//f99//3/ff/9/t1rQPb53/3/ff/9/33//f99733udc20trjWNMY4133vfe/9/33//f99//3/fe757VEqNMZ1z33vfe7ZWKyUZY/hebS1cb/9/33v/f99/33/fe/9/33//f997/39USvA933v/f99733/fezNKrjUSQr57/3/fe/9/33//f99//3/ff/9/33//f99//3/ff/9/33//f/9//3/ff/9//3//f/9//3//f/9/33//f99//3/ff/9/33//f99//3//f/9//3/fewAA33v/f99//3/fe/9/33v/f997/3/fe/9/33vfe997/3/ff/9/33//f99//3/ff/9/33//f997/3/fe/9/33t1TvA933vfe/9/33vff997/3+/d757bC1tLWwtbS0ZY99733v/f997/3/fe99733+ed681tlbfe9972F5sLZVSvnuWVnVSv3vff997/3/fe99/33v/f99//3++d/A9tlb/f99733vfe99/MkbwPfA9nXPfe/9/33v/f997/3/fe/9/33v/f997/3/fe/9/33v/f99//3/fe/9/33v/f99//3/ff/9/33v/f99733/fe/9/33v/f997/3/fe99/33v/f997AAD/f99//3/ff/9/33//f99//3/ff/9/33//f99//3/ff/9/33//f99//3//f/9/33//f99//3/ff/9/33v/f5ZSEULfe/9//3//f99//3/ff99/33sRQvA9zznPOTNG33v/f99//3/ff/9/33//f99/GmOOMX1z33tcbyoltlbfe55z11p9c99733/ff/9//3//f/9//3//fxpnbTGdc99//3/fe/9/33syRvE98D0ZY/9/33v/f99//3/ff/9/33//f99//3/ff/9/33//f99//3/ff/9/33//f99//3/ff/9/33//f99//3/ff/9/33//f99//3/ff/9/33//f99//38AAN97/3/fe/9/33v/f997/3/fe/9/33vff997/3/fe/9/33v/f997/3/ff/9/33//f997/3/fe/9/33vff997lVLPOd9733vff997/3/fe/9/33vff1RKrzlsLdA5rzWed997/3/fe/9/33v/f997/3+/e/FBEkbff1xvKiVTSt9/33sZY7ZW/3/fe997tlYRQkspjjVsLVROlVIRQr53/3/fe99/33vfe885rzXwPXVS/3/ff997/3/fe/9/33v/f997/3/fe/9/33v/f997/3/fe/9/33v/f997/3/fe/9/33v/f997/3/fe/9/33v/f997/3/fe/9/33v/f997/3/fewAA/3/ff/9/33//f99//3/ff/9/33//f997/3/ff/9/33//f99//3/ff/9//3//f99//3/ff/9/33//f997339UTtA933vff997/3/ff/9//3/fe99/+F7wPWwt8T0SRpVS/3/ff/9/33//f99//3/ff/9/11ptMb53nXPoHBJG33vff31zrjXfe997EkanFCslrjWONekcpxTIHGwtvnfff/9/33vff997EkYSRvliVE7/f/9//3/ff/9/33//f99//3/ff/9/33//f99//3/ff/9/33//f99//3/ff/9/33//f99//3/ff/9/33//f99//3/ff/9/33//f99//3/ff/9/AADfe/9/33v/f997/3/ff/9/33/fe99733/fe/9/33v/f997/3/fe/9/33//f99//3/fe/9/33v/f997/3/fe5ZSzznfe997/3/fe/9/33v/f99733sZY3RO6RwyRhJGjTGcc99/33v/f997/3/fe/9/v3udc441+F6+dwkhM0r/f75333sRQthaSylMLddav3u/e997vnd8b44xTC0RQhpn33v/f99733sSQjNKGmN0Tt9/33/fe/9/33v/f997/3/fe/9/33v/f997/3/fe/9/33v/f997/3/fe/9/33v/f997/3/fe/9/33v/f997/3/fe/9/33v/f997/3/fe/9/33sAAP9/33//f99//3/ff/9//3//f99//3/ff/9/33//f99//3/ff/9/33//f/9//3/ff/9/33//f99//3/ff/9/11quNb53/3/ff/9/33//f99/33/fe3xvdE4KJTJGt1ZsLTpn33v/f99//3/fe/9/33//f997EULwPd97SymOMd9733vfexljpxjwPb5333/fe/9/33//f997EUKvOa85xxhUTr57/3/fe3VSU0oaZzNK/3/ff/9/33//f99//3/ff/9/33//f99//3/ff/9/33//f99//3/ff/9/33//f99//3/ff/9/33//f99//3/ff/9/33//f99//3/ff/9/33//fwAA33v/f997/3/fe/9/33v/f99//3/fe/9/33v/f997/3/fe/9/33v/f99//3/fe/9/33v/f997/3/ff/9/33saYzNK33vfe/9/33v/f99733/fe99/nXMyRisldVK+d/A911r/f99733/fe/9/33v/f99733/YXkwpOmfPOWwtvne/e793M0quNfhe/3+/e997v3vfe997v3vPOZVSvndUSkQMrjWdd99/VEoSQhljEkbfe/9/33v/f997/3/fe/9/33v/f997/3/fe/9/33v/f997/3/fe/9/33v/f997/3/fe/9/33v/f997/3/fe/9/33v/f997/3/fe/9/33v/f997AAD/f99//3/ff/9/33//f99//3/ff/9/33//f99//3//f/9/33//f99//3/ff/9/33//f99//3//f/9/33//f/lejTF8b/9/33//f99//3/ff/9/33/fe/E9jjEyRt9/EkbPOd97/3/ff/9/33//f99//3/ff9978D0SRlRKjTGdc997VE7wPdheM0add99/33vff9973399c885dU7/f997t1YJIRJGv3u2VjJG+F7wPd9733//f99//3/ff/9/33//f99//3//f/9/33//f99//3/ff/9/33//f/9//3//f/9//3//f99//3/ff/9/33//f99//3/ff/9/33//f99//38AAN97/3/fe/9/33v/f997/3/fe/9/33v/f997/3/fe/9/33//f997/3/fe/9/33v/f997/3/ff/9/33v/f997O2uNMX1z33v/f997/3/fe/9/33v/f99/llZtLRFC33saZ441nXffe/9/33v/f997/3/fe99/33v5Yo41dE4qJTpn+F5sLTpnvnfPOfhe33vff99733vfe31zjjXXWt9733+/e/lejTGVUtdaEkbXWhJGnnffe997/3/fe/9/33v/f997/3/ff/9/33v/f997/3/fe/9/33v/f997/3/ff/9/33//f99//3/fe/9/33v/f997/3/fe/9/33v/f997/3/fewAA/3/ff/9/33//f99//3/ff/9/33v/f99//3/ff/9/33//f99//3//f/9/33//f/9//3/ff/9/33//f99//3+dc641W2v/f99//3/ff/9/33//f99//3/fezNKMkb/f3xvzzkZY/9/33//f99//3/ff/9/33//f3xvbS0SRmwttlZTSjJG/3/ff5VSEkb/f997/3/fe/9/fG/wPRlj33/fe/9/33+WUmwttlbwPfhe0Dm+d997/3/fe/9/33v/f/9//3/ff/9/33//f99//3/ff/9/33//f99//3/ff/9/33//f99//3//f/9/33//f99//3/ff/9/33//f99//3/ff/9/AADff/9/33v/f997/3/fe/9/33v/f997/3/ff/9/33v/f99733/fe/9/33//f99//3/ff/9/33v/f997/3/fe7938D0ZY997/3/fe/9/33v/f997/3/fe99/llbYXt9733/xQZVS33v/f997/3/fe/9/33v/f99733syRhFCbS3QOUspW2vfe997fG8RQr9733vfe/9/33saZ641W2u/e99733vff7978UHxPRJCt1rPOb9333vfe99733v/f997/3/ff/9/33v/f997/3/fe/9/33v/f997/3/fe/9/33v/f997/3/fe/9/33//f997/3/fe/9/33v/f997/3/fe/9/33sAAP9/33//f997/3/fe/9/33//f/9//3/ff/9//3//f99//3/fe99/33v/f/9//3//f/9//3//f99//3/ff/9/33sSRvhe/3/ff/9/33//f997/3/fe/9/v3tba997/3/fe7ZWMkbfe99//3/ff/9/33//f99//3/ff7da8D2uNUspMka+d997v3udc441GWPfe/9/33/ffzpn8D18b/9/33v/f99//3/4Xs858UG3Wo0x/3/fe99/33v/f99//3//f/9//3//f99//3/ff/9/33//f99//3/ff/9/33//f99//3/ff/9//3//f99//3/ff/9/33//f99//3/ff/9/33//fwAA33v/f997/3/fe99/33v/f997/3/ff/9/33//f997/3/fe99733v/f99//3/ff/9/33//f997/3/fe/9/33v/f885llbff/9/33v/f997/3/fe99/33//f9heXG/fe99711oSQt97/3/fe/9/33v/f997/3/fe997OmeuNekgCSH4Xt9733vff9978UF1Uv9/33vff997OmfPOb5333vff99733vfe51zzznQPVNK8D3fe99733vff99733/fe/9/33//f997/3/fe/9/33v/f997/3/fe/9/33v/f99//3/fe/9/33//f99//3/fe/9/33v/f997/3/fe/9/33//f99/AAD/f99//3/ff/9/33//f99/33//f/9//3//f/9//3/ff/9/33v/f99//3//f/9//3//f99//3/ff/9/33//f997MkYRQv9/33//f99//3/ff/9/33//f997Gmd8b/9/33sZY/FB33/ff/9/33//f99//3/ff/9/33uec685rzVLKZ5z33v/f99//3+VUlRK/3//f99733/5Ys85vnfff99733/fe99/33uVUtA9MkYRQt9/33v/f997/3/ff/9//3//f/9//3/ff/9/33//f99//3/ff/9/33//f/9//3//f/9//3//f/9//3/ff/9/33//f99//3/ff/9/33//f/9//38AAN9//3/fe/9/33v/f997/3/fe/9/33//f99//3/ff99/33v/f997/3/ff/9/33//f99//3/fe/9/33v/f99733uVUvFB33vff997/3/fe99/33v/f99/33u3Wr5333vfeztn0D1ba/9/33v/f997/3/fe/9/33vfe55zrjXxQa41Gmfff99733vfexpnzzm+d99733/fe7ZWrzXfe99733vfe/9/33vff3xvbC0yRhFCv3vff99733vfe/9/33v/f99//3/fe/9/33v/f997/3/fe/9/33v/f997/3/ff/9/33//f99//3/ff/9/33v/f997/3/fe/9/33v/f99//3/ffwAA/3/ff/9/33//f99//3/ff/9/33//f99//3//f/9/33//f99//3/ff/9//3//f/9//3/fe/9/33//f99//3/fe7ZW8UH/f99//3/ff/9/33//f99//3/ff7dav3v/f997nneOMRpj33//f99//3/ff/9/33//f99733uNMRJCjjGVUt9733/fe99/nXOuNVtr33vfe99/11rQOd9733/fe/9/33//f99//3/POdA50Dnff99//3/ff/9/33//f/9//3//f/9/33//f99//3/ff/9/33//f99//3//f/9//3//f/9//3//f/9/33//f99//3/ff/9//3//f/9//3/ff/9/AADfe/9/33v/f997/3/fe/9/33v/f997/3/ff/9/33//f997/3/fe/9/33//f99//3/fe/9/33v/f997/3/fe99/2FptMb5333/fe/9/33v/f997/3/fe997VE6+d99733+dc641GWP/f997/3/fe/9/33v/f997/3/fexFCM0qvORJC33vfe/9/v3vffxJC11rfe99733u3VvA933/fe99/33vff997/3/fe/A9jTESRt9733vfe/9/33v/f997/3/ff/9/33v/f997/3/fe/9/33v/f997/3/fe/9/33//f99//3/ff/9/33//f997/3/fe/9/33v/f99//3/fe/9/33sAAP9/33//f99//3/ff/9/33//f99//3/ff/9/33//f99//3/ff/9/33//f99//3/fe/9/33//f99//3/ff/9/33s6Z44xW2vfe99/33v/f99//3/ff/9/33sSQp1z/3/fe7538D0aZ99//3/ff/9/33//f997/3//f9978T22VvA9bTG+d99/33vff997+F4yRt9733v/f/E9zznfe/9/33v/f997/3/ff/9/11psLbZW/3/ff/9/33//f997/3//f/9/33//f99//3/ff/9/33//f99//3/ff/9//3//f/9//3/ff/9//3//f99//3/ff/9/33//f/9//3/ff/9/33//fwAA33v/f99//3/fe/9/33v/f997/3/fe/9/33v/f997/3/fe/9/33v/f997/3/fe/9/33v/f99//3/ff/9/33//f3xvzzl1Uv9/33vff99733/fe/9/33vfe1NKfG/fe997vnfxQdda/3/fe/9/33v/f99733/fe99/33vxQZZWEUJsLZ1zv3fff99733/4Xq8533vfe997MkYzSt9/33v/f997/3/fe/9/33t9c641fG/fe99/33v/f997/3/fe/9/33v/f99//3/ff/9/33//f997/3/fe/9/33v/f99//3/fe/9/33v/f99//3/ff/9/33//f99//3/ff/9/33v/f997AAD/f/9//3/ff/9/33//f99//3/ff/9/33//f99//3/ff/9/33//f99//3/ff/9/33//f99//3//f/9//3//f99//3/wPXRO33v/f99//3/ff/9/33//f997llZba/9/33vff1NK+F7ff/9/33//f99//3/fe99/33/ff/A911oRQkwtGWPfe997/3/fe1trzzmed997/39TSnRO33//f99//3/ff/9/33//f753zzkaZ99/33//f99//3/ff/9/33//f99//3//f/9//3//f99//3/ff/9/33//f/9//3/ff/9/33//f/9//3//f/9//3//f/9//3//f/9//3//f99//38AAN97/3/ff/9/33v/f997/3/fe/9/33v/f997/3/fe/9/33vff997/3/fe/9/33v/f997/3/ff/9/33v/f99//3/fezNKMkb/f997/3/ff/9/33v/f99733syRltr33v/f553Mkb5Xv9/33v/f997/3/fe99/33vff553EUL4XpZSbS3XWr5333/fe997XG/POTtn33vfezJG8D3fe997/3/fe/9/33v/f997vndtMRlj33vff997/3/fe/9/33//f997/3/ff/9/33v/f99//3/fe/9/33v/f997/3/ff/9/33v/f997/3/fe/9/33//f997/3/ff/9/33v/f997/3/ffwAA/3//f/9//3//f/9//3/ff/9/33//f99//3/ff/9//3//f997/3/ff/9//3//f/9//3/ff/9/33//f99//3/ff/9/lVKvOb53/3/ff/9/33//f99//3/ff9da+F7/f997vnevOXxv33//f99//3/ff/9/33//f997XG/QOX1z+F7POXRO33vfe99/33udc/A9XG/ff99/8UHQPd97/3/ff/9/33//f99/33/fezNGtlr/f/9//3/ff/9//3//f99//3/ff/9/33//f99//3/ff/9/33//f99//3//f/9//3//f99//3/ff/9/33//f99//3/ff/9/33v/f997/3/ff/9/AADff/9/33//f99//3/fe/9/33v/f997/3/fe/9/33v/f997/3/fe/9/33//f99//3/ff/9/33v/f997/3/fe99/33s6Z441W2vfe/9/33v/f997/3/fe99711pTSt97/398b9A9fXP/f997/3/fe/9/33v/f99733/YXs85nXMZY641Mkbfe99/33vff31zrzX4Xv9/33sRQvFB/3/fe/9/33v/f997/3/fe997EkaWUt97/3/fe/9/33//f99//3/fe/9/33v/f997/3/fe/9/33v/f997/3/fe/9/33//f997/3/fe/9/33v/f997/3/fe/9/33v/f99//3/fe/9/33sAAP9//3//f/9//3//f/9/33//f99//3/ff/9/33//f99//3/ff/9/33//f/9//3/ff/9/33//f99//3/ff/9/33//f7530DkzSv9/33//f99//3/ff99/33sZYxJG/3/fe1tr0Dm+d99//3/fe99/33v/f997/3/fe1RKEULfezpnrzmvOb9733v/f997v3uvObdW33v/f1NKU0rfe99/33v/f99//3/ff/9/33sRQhlj/3/ff/9/33//f99//3/ff/9/33//f99//3/ff/9/33//f99//3/ff/9/33//f997/3/ff/9/33//f99//3/ff/9/33//f/9//3//f/9/33//fwAA33//f99//3/ff/9/33//f99//3/fe/9/33v/f997/3/fe/9/33v/f99//3/ff/9/33v/f997/3/fe/9/33v/f997339TSs8533v/f997/3/fe/9/33vffzpnrzW+d99/t1rwPd97/3/fe99733vfe99733vfe753EULXWt97vnfQPY0xnXPfe99733u/d3VSdU7fe99/dE6ONd9733vff99733/fe/9/33vfe885Ome/e99/33v/f997/3/fe/9/33v/f997/3/fe/9/33v/f997/3/fe/9/33v/f997/3/fe/9/33v/f997/3/fe/9/33v/f997/3/ff/9/33//f99/AAD/f/9//3//f/9//3//f/9//3/ff/9/33//f99//3/ff/9/33//f99//3//f/9/33//f99//3/ff/9/33//f/9//3/ff/lejjHfe99//3/ff/9/33//f99/nXPPOTpn33vYWnRO/3/ff/9/33v/f99/33/fe/9/W2vwPTpn/3/fexFCbC19b99733/fe997MkbxPd97/390TtA9v3v/f99733/fe/9/33/ff9978UE6Z99/33//f99//3/ff/9/33//f99//3/ff/9/33//f99//3/ff/9/33//f99//3/ff/9/33//f99//3/ff/9/33//f99//3//f/9//3//f/9//38AAN97/3/ff/9/33//f99//3/ff/9/33//f99//3/fe/9/33v/f997/3/ff/9/33//f997/3/fe/9/33vff997/3/fe/9/vnfwPTpn/3/ff99733v/f99733/fezNKdVLfe3RO2Frfe/9/33v/f997/3/fe99733v4XlRO/3/fe997tlZsLVtr33/fe99/33szRvE9/3/fe3ROjjG/e997/3/fe/9/33v/f997338RQvhe33v/f997/3/fe/9/33v/f997/3/fe/9/33v/f997/3/fe/9/33v/f997/3/ff/9/33//f99//3/ff/9/33v/f99//3/ff/9/33//f99//3/fewAA/3//f/9//3//f/9//3//f/9//3//f/9//3//f/9/33//f99/33/ff/9//3//f99//3/ff/9/33//f997/3/ff/9/33/ff5ZWMkbff/9/33//f99/33/fe/9/11p1Ur978D1ba99733//f99//3/ff/9/33v/fxFCEkbff997339ba20xllbff/9/33vfezNKU0rfe997MkbPOb97/3/ff/9/33//f99//3/ff1NK+V7/f/9//3/ff/9/33//f99//3/ff/9/33//f99//3/ff/9/33//f99//3//f/9//3//f/9//3//f/9/33//f99//3//f/9//3//f/9//3//f/9/AADfe/9/33//f99//3/ff/9/33//f99//3/ff/9/33//f997/3/fe/9/33//f99//3/fe/9/33v/f99733vfe/9/33v/f997GWNtLb53/3//f997/3/fe/9/33tbaxJCO2fQPb5333v/f997/3/fe/9/33vff3xvM0p1Ut9/33v/f31zSykzSv9/33vfe99/U0qvOd973391TvE9vnffe/9/33v/f997/3/fe9978UH4Xt97/3/fe/9/33v/f997/3/fe/9/33v/f997/3/fe/9/33v/f997/3/fe/9/33//f99//3/ff/9/33//f997/3/ff/9/33//f99//3/ff/9/33sAAP9/33//f99//3/ff/9//3//f99//3/ff/9/33//f99//3/ff/9/33//f/9//3//f/9//3//f/9//3/ff/9/33//f99//3+dcysllVL/f99733/fe/9//3//f997EUKvNXRO33//f99//3/ff/9/33/ff997t1qOMXxz33v/f99/33/PORFC33vff997338yRhFCvnf/f9hajjWdc/9/33//f99//3/ff/9/nXPPORlj/3//f/9/33//f99//3/ff/9/33//f99//3/ff/9/33//f99//3/ff/9//3//f/9//3/ff/9//3//f/9//3//f/9//3//f/9//3//f/9//3//fwAA33v/f997/3/fe/9/33v/f99//3/fe/9/33v/f997/3/fe/9/33v/f99//3/ff/9/33//f99//3/fe/9/33v/f997/3/ff/9/+F7wPb5333/fe99/33v/f99733+WUm0t2F7ff997/3/fe/9/33v/f997fG/QObda33vff997/3//f9da0Dnfe99733/fezNKEkbfe797+F6vNZ1z33v/f997/3/fe/9/33t8b681Omffe/9/33v/f997/3/fe/9/33v/f997/3/fe/9/33v/f997/3/fe/9/33v/f99//3/fe/9/33v/f99//3/ff/9/33//f99//3/ff/9/33//f99/AAD/f99//3/ff/9/33//f/9//3/ff/9/33//f99//3/ff/9/33//f99//3//f/9/33//f/9//3/ff/9/33//f99//3/ff99/33+/e/A9U0q/e/9/33v/f99//3/fe1NKrjWONXxv/3/ff/9/33//f997vncRQhJG33v/f997/3/ff/9/fG+vOZ5z/3/fe/9/MkZTSt973387a9A9Omf/f99//3/ff/9/33//fzpr8UF8b99/33//f99//3/ff/9/33//f99//3/ff/9/33//f99//3/ff/9/33//f/9//3/ff/9/33//f/9//3//f/9/33//f/9//3//f/9//3//f/9//38AAN97/3/fe/9/33//f99//3/ff/9/33v/f997/3/fe/9/33v/f99//3/ff/9/33//f997/3/fe/9/33v/f99//3/fe/9/33v/f997GWOvNTpn33vff997/3/fezpnrzV8bzNKrjV8b/9/33v/f757W2ttMUspnXP/f997/3/fe/9/33u+d9A5XG//f99733sRQlRK/3/fe553jjVba997/3/fe/9/33v/f997GWPwPb5333v/f997/3/fe/9/33v/f99//3/ff/9/33v/f997/3/fe/9/33v/f997/3/ff/9/33//f99//3/ff/9/33v/f99//3/ff/9/33//f99//3/fewAA/3/ff/9//3//f/9//3//f/9/33//f99//3/ff/9/33//f99//3//f/9//3//f99//3/ff/9/33//f/9//3/ff/9/33//f99/33/ff/liMkadc99//3/ff9578T3XWt9//3/XWo41dVI6Z/herjVMKTJGvnf/f99//3/ff/9/33//f99/U0pUSt9/33u+e/FBt1rff/9/vnevOZVS/3/ff/9/33//f99//3+3WlNK33v/f997/3/ff/9/33//f/9//3//f/9//3//f99//3/ff/9/33//f99//3//f/9//3//f/9//3//f/9/33//f99//3//f/9//3//f/9//3//f/9/AADff/9/33v/f99//3/fe/9/33v/f997/3/fe/9/33v/f997/3/fe/9/33v/f997/3/ff/9/33vff99//3/ff/9/33//f997/3/fe/9/vnsSQukctla+d5530D3QOZ1z/3/fe/9/W2sSRo41rjV0Tp1z33//f99//3/ff/9/33v/f99//3/XWvE933vff3xvzzm3Wv9/33vffxFCVErfe99/33v/f997/3/ff3VOlVLfe99733/fe/9/33v/f997/3/ff/9/33v/f997/3/fe/9/33v/f997/3/fe/9/33//f99//3/ff/9/33//f997/3/ff/9/33//f997/3/ff/9/33sAAP9//3//f/9//3//f/9/33//f99//3/ff/9/33//f99//3/ff/9/33//f99//3//f/9//3//f997/3//f/9//3//f/9//3//f/9/33//f9972FrxPY4xSykyRr53/3/ff/9/33//f/9//3/fe/9/33//f/9//3//f/9/33//f99//3/fe51z8D1ba997+V6NMZ5z33//f997tlZUSv9/33v/f99//3/ff7538D35Yt97/3/ff/9/33//f99//3//f/9//3//f99//3/ff/9/33//f99//3/ff/9//3//f/9//3//f/9//3//f99//3/ff/9//3//f99//3/ff/9//3//fwAA33//f99//3/ff/9/33v/f997/3/fe/9/33v/f997/3/fe/9/33v/f997/3/fe/9/33//f99733/ff/9/33//f99//3/ff/9/33vff/9//3//f51zOmdcb997/3/ff/9/33v/f99/33vff99/33v/f997/3/ff/9/33//f997/3/fe99/vneVUrZW33u3WhFC33v/f997/38ZY9A9vnf/f997/3/fe/9/XG/wPTtr/3/fe/9/33v/f997/3/fe/9/33//f997/3/fe/9/33v/f997/3/fe/9/33v/f99//3/ff/9/33//f99//3/fe/9/33//f99//3/fe/9/33//f99/AAD/f/9//3//f/9/33//f/9//3/ff/9/33//f99//3//f/9/33//f99//3/ff/9//3//f99//3/ff/9/33//f99//3/ff/9/33//f997/3/ff99/33//f99//3/ff/9/33//f99//3/ff/9/33v/f99//3/ff/9//3//f997/3/ff99/33//f885EkJ8b3ROdE7/f997/3/fe51zjjGec/9//3/fe/9/33/YWo4xv3vff/9/33//f99//3/ff/9//3//f/9//3//f/9/33//f99//3/ff/9//3//f997/3//f/9//3//f/9//3/ff/9/33//f99//3/ff/9/33//f99//38AAN9//3/ff/9/33v/f997/3/ff/9/33v/f997/3/fe/9/33//f997/3/fe/9//3//f99//3/fe/9/33v/f997/3/fe/9/33v/f997/3/fe/9/33v/f997/3/ff/9/33//f997/3/fe/9/33v/f997/3/fe/9/33v/f99733/fe/9/33v/f997+F4yRq85rjU7a99733/fe99733vxPTtr33/ff99/33v/f1RKdVLfe/9/33v/f997/3/ff/9/33//f99//3/ff/9/33//f997/3/ff/9/33//f99/33/fe/9/33//f99//3/ff/9/33v/f997/3/fe/9/33v/f997/3/fewAA/3//f/9/33//f99//3//f/9/33//f99//3/ff/9//3//f99//3/ff/9//3//f/9//3//f/9/33//f99//3/ff/9/33//f99//3/ff/9/33//f99//3//f/9//3//f/9//3/ff/9/33//f99//3/ff/9/33//f99//3/fe/9/33//f/9//3/ff51zU0o7a99733/fe99/33v/f9haM0qed99733/fe5538T06Z/9/33//f99//3/ff/9//3//f/9//3//f/9//3//f99//3/ff/9//3//f/9//3/fe/9//3//f/9//3//f/9/33//f99//3/ff/9/33//f99//3/ff/9/AADff/9/33//f99//3/ff/9/33//f99//3/ff/9/33//f99//3/ff/9/33//f99//3/fe/9/33//f99//3/ff/9/33v/f99//3/fe/9/33v/f997/3/fe/9/33v/f997/3/fe/9/33v/f997/3/fe/9/33v/f997/3/fe99/33v/f997/3/fe/9//3//f997/3/fe/9/33v/f997nXNUSr53v3vfe997tlbwPd9733//f997/3/fe/9/33v/f99//3/ff/9/33//f997/3/fe/9/33//f99//3/ff/9/33v/f997/3/ff/9/33//f99//3/fe/9/33v/f99//3/ff/9/338AAP9//3//f/9//3//f/9//3//f/9//3//f/9//3//f/9//3//f/9//3//f/9//3/ff/9/33//f/9//3//f/9/33//f99//3//f/9/33//f99//3/ff/9/33//f99//3/ff/9/33//f99//3/ff/9/33//f99//3//f/9/33v/f99//3/ff/9//3//f/9//3/ff/9/33//f99//3/fexJCTCnfe99/vndUTjtr33//f99//3/ff/9/33//f/9//3//f/9//3//f/9//3/ff/9//3//f/9//3//f/9/33//f99//3/ff/9//3//f/9//3//f/9/33//f/9//3/ff/9//3//fwAA33//f99//3/ff/9/33v/f99//3/ff/9/33//f997/3/ff/9/33v/f99//3/fe/9/33v/f997/3/ff/9/33v/f997/3/ff/9/33//f997/3/fe/9/33v/f997/3/fe/9/33v/f997/3/fe/9/33v/f997/3/fe/9/33v/f997/3/fe/9/33vff997/3/fe99/33v/f99733/ff/9/tlYqJZZSfG90TnVS33vff99//3/fe/9/33v/f997/3/fe/9/33//f99//3/ff/9/33v/f99//3/fe/9/33//f997/3/fe/9/33v/f997/3/ff/9/33v/f997/3/ff/9/33v/f99/AAD/f/9//3//f/9//3//f99//3//f/9/33//f99//3//f/9/33//f99//3/ff/9/33//f99//3/ff/9/33//f99//3/ff/9//3//f/9//3/ff/9/33//f99//3/ff/9/33//f99//3/ff/9/33//f99//3//f/9/33//f99//3//f/9/33//f99//3/ff/9/33v/f99//3/ff/9//3//f1trMkZtLY41nXP/f99//3//f/9//3//f99//3/ff/9//3//f/9//3//f/9/33//f99//3//f/9/33//f99//3/ff/9//3//f99//3/ff/9//3//f99//3/ff/9/33//f/9//38AAN97/3/ff/9/33//f997/3/fe/9/33//f997/3/fe/9/33//f997/3/fe/9/33v/f997/3/fe/9/33v/f997/3/fe/9/33//f99//3/ff/9/33v/f997/3/fe/9/33v/f997/3/fe/9/33v/f997/3/fe/9/33//f997/3/ff/9/33v/f997/3/fe/9/33vff997/3/fe/9/33//f/9//3++d31zv3v/f997/3/fe/9/33//f997/3/fe/9/33v/f99//3/ff/9/33v/f997/3/ff/9/33v/f997/3/fe/9/33//f99//3/fe/9/33//f997/3/fe/9/33v/f99//3/fewAA/3//f/9//3//f99//3/ff/9//3//f/9//3/ff/9//3//f99//3/ff/9/33//f99//3/ff/9/33//f99//3/ff/9/33//f/9//3//f/9//3//f99//3/ff/9/33//f99//3/ff/9/33//f99//3/ff/9//3//f99//3/ff/9//3//f99//3/ff/9/33//f99//3/ff/9/33//f99//3//f/9//3//f99//3/ff/9//3//f99//3/ff/9/33//f/9//3/ff/9//3//f99//3/ff/9/33//f99//3/ff/9/33//f99//3/ff/9/33//f/9//3/ff/9/33//f99//3//f/9/AADff/9/33//f997/3/fe/9/33v/f99//3/fe/9/33v/f99//3/ff/9/33//f99//3/ff/9/33v/f997/3/fe/9/33v/f99//3/ff/9/33//f99//3/ff/9/33v/f997/3/fe/9/33v/f997/3/ff/9/33//f99//3/fe/9/33//f99//3/fe/9/33v/f99//3/ff/9/33//f997/3/fe/9/33v/f997/3/fe/9/33v/f997/3/fe/9/33v/f997/3/fe/9/33//f99//3/fe99/33vff997/3/fe/9/33v/f997/3/fe/9/33v/f99//3/fe/9/33v/f997/3/fe/9/33sAAP9//3//f99//3/ff/9/33//f/9//3/ff/9/33//f/9//3//f/9//3//f/9//3//f/9//3//f99//3/ff/9/33//f99//3//f/9//3//f/9//3//f/9/33//f99//3/ff/9/33//f99//3//f/9//3//f/9//3/ff/9/33//f/9//3/ff/9/33//f99//3//f/9//3//f99//3/ff/9/33//f99//3/ff/9/33//f99//3/ff/9/33//f99//3/ff/9/33//f/9//3/ff/9/33//f/9//3/ff/9/33//f99//3/ff/9/33//f/9//3//f/9/33//f99//3/ff/9/33//fwAA33v/f99//3/fe/9/33v/f997/3/ff/9/33v/f997/3/ff/9/33v/f99//3/ff/9/33v/f997/3/fe/9/33v/f997/3/ff/9/33//f99//3/fe/9/33v/f997/3/fe/9/33v/f997/3/fe/9/33//f997/3/fe99/33v/f997/3/fe/9/33//f997/3/fe/9/33v/f997/3/fe/9/33v/f997/3/fe/9/33v/f997/3/fe/9/33v/f997/3/fe/9/33v/f997/3/fe/9/33v/f997/3/fe/9/33vff99733/fe/9/33v/f997/3/ff/9/33v/f99//3/fe/9/33//f997AAD/f/9//3/ff/9/33//f/9//3//f/9//3//f99//3//f/9/33v/f/9//3//f/9/33//f99//3/ff/9/33//f/9//3//f/9//3//f/9//3//f/9/33//f99//3/ff/9/33//f99//3/ff/9/33//f/9//3/ff/9/33v/f99//3/ff/9//3//f99//3/ff/9/33//f99//3/ff/9/33//f99//3/ff/9/33//f99//3/ff/9/33//f99//3/fe/9/33//f99//3//f/9/33//f99//3/ff/9/33//f997/3/ff/9/33//f99//3/ff/9//3//f/9//3//f/9//3//f/9//38AAN97/3/ff/9/33v/f997/3/ff/9/33//f997/3/fe/9/33//f997/3/ff/9/33//f997/3/fe/9/33v/f997/3/ff/9/33//f99//3/ff/9/33v/f997/3/fe/9/33v/f997/3/fe/9/33v/f99//3/fe/9/33vfe997/3/fe/9/33//f99//3/fe/9/33v/f997/3/fe/9/33v/f997/3/fe/9/33v/f997/3/fe/9/33v/f997/3/fe/9/33//f997/3/fe/9/33v/f997/3/fe/9/33v/f997/3/fe/9/33v/f997/3/fe/9/33//f99//3/ff/9/33//f99//3/fewAA/3/ff/9/33//f99//3//f/9/33//f99//3/ff/9//3//f/9//3//f/9//3//f/9//3//f/9/33v/f99//3/ff/9//3//f99//3//f/9/33//f/9//3/ff/9//3//f/9//3/ff/9/33//f/9//3//f/9//3//f99//3/ff/9/33//f99//3/ff/9/33//f99//3/ff/9/33//f99//3/ff/9/33//f99//3/ff/9/33//f99//3/ff/9//3//f99//3/ff/9/33//f99//3/ff/9/33//f99//3//f/9/33//f99//3/ff/9//3//f/9//3//f/9//3//f/9//3//f/9/AADfe/9/33v/f997/3/ff/9/33//f997/3/fe/9/33v/f99//3/ff/9/33//f99//3/ff/9/33v/f997/3/fe/9/33//f997/3/fe/9/33//f99733/fe/9/33v/f99//3/fe/9/33v/f997/3/ff/9/33//f99//3/fe/9/33v/f997/3/fe/9/33v/f997/3/fe/9/33v/f997/3/fe/9/33v/f997/3/fe/9/33v/f997/3/fe/9/33v/f99//3/fe/9/33v/f997/3/fe/9/33v/f997/3/fe/9/33//f997/3/fe/9/33v/f99//3/ff/9/33//f99//3/ff/9/338AAP9/33//f99//3/ff/9//3//f99//3/ff/9/33//f/9//3//f/9//3//f/9//3//f/9/33//f/9//3/ff/9//3//f/9//3/fe/9//3//f99/33/fe/9/33//f/9//3//f/9/33//f99//3/ff/9//3//f/9//3/ff/9/33//f99//3/ff/9/33//f99//3/ff/9/33//f99//3/ff/9/33//f99//3/ff/9/33//f99//3/ff/9/33//f/9//3/ff/9/33//f99//3/ff/9/33//f99//3/ff/9//3//f/9//3/ff/9/33//f99//3//f/9//3//f/9//3//f/9//3//fwAA33//f99733/fe/9/33//f99//3/ff/9/33v/f997/3/ff/9/33//f99//3/ff/9/33//f99//3/fe/9/33v/f997/3/fe/9/33v/f99//3/fe99/33//f99//3/fe/9/33//f997/3/fe/9/33//f99//3/ff/9/33v/f997/3/fe/9/33v/f997/3/fe/9/33v/f997/3/fe/9/33v/f997/3/fe/9/33v/f997/3/fe/9/33v/f997/3/fe/9/33v/f/9//3//f/9/33//f99//3/fe/9/33v/f997/3/fe/9/33v/f997/3/ff/9/33v/f997/3/ff/9/33//f997AAD/f99//3/fe/9//3//f/9//3//f/9/33//f99//3//f/9//3//f/9//3//f/9//3//f/9//3//f/9/33//f99//3/ff/9/33//f/9//3//f/9/33v/f/9//3/ff/9/33//f/9//3/ff/9//3//f/9//3//f/9/33//f99//3/ff/9/33//f99//3/ff/9/33//f99//3/ff/9/33//f99//3/ff/9/33//f99//3/ff/9/33//f99//3/ff/9/33//f99//3//f/9//3//f/9//3//f/9/33//f99//3/ff/9/33//f99//3//f/9//3//f99//3/fe/9/33//f/9//38AAEYAAAAUAAAACAAAAEdESUMDAAAAIgAAAAwAAAD/////IgAAAAwAAAD/////JQAAAAwAAAANAACAIgAAAAwAAAD/////IgAAAAwAAAD+////JwAAABgAAAAEAAAAAAAAAP///wAAAAAAJQAAAAwAAAAEAAAATAAAAGQAAAAAAAAAYQAAAD8BAACbAAAAAAAAAGEAAABAAQAAOwAAACEA8AAAAAAAAAAAAAAAgD8AAAAAAAAAAAAAgD8AAAAAAAAAAAAAAAAAAAAAAAAAAAAAAAAAAAAAAAAAACUAAAAMAAAAAAAAgCgAAAAMAAAABAAAACcAAAAYAAAABAAAAAAAAAD///8AAAAAACUAAAAMAAAABAAAAEwAAABkAAAACwAAAGEAAAA0AQAAcQAAAAsAAABhAAAAKgEAABEAAAAhAPAAAAAAAAAAAAAAAIA/AAAAAAAAAAAAAIA/AAAAAAAAAAAAAAAAAAAAAAAAAAAAAAAAAAAAAAAAAAAlAAAADAAAAAAAAIAoAAAADAAAAAQAAAAlAAAADAAAAAEAAAAYAAAADAAAAAAAAAISAAAADAAAAAEAAAAeAAAAGAAAAAsAAABhAAAANQEAAHIAAAAlAAAADAAAAAEAAABUAAAAqAAAAAwAAABhAAAAZQAAAHEAAAABAAAAAIDUQbSX1EEMAAAAYQAAAA8AAABMAAAAAAAAAAAAAAAAAAAA//////////9sAAAATQBpAGcAdQBlAGwAIABaAGEAbABkAO0AdgBhAHIAAAAMAAAAAwAAAAgAAAAHAAAABwAAAAMAAAAEAAAABwAAAAcAAAADAAAACAAAAAMAAAAGAAAABwAAAAUAAABLAAAAQAAAADAAAAAFAAAAIAAAAAEAAAABAAAAEAAAAAAAAAAAAAAAQAEAAKAAAAAAAAAAAAAAAEABAACgAAAAJQAAAAwAAAACAAAAJwAAABgAAAAEAAAAAAAAAP///wAAAAAAJQAAAAwAAAAEAAAATAAAAGQAAAALAAAAdgAAADQBAACGAAAACwAAAHYAAAAqAQAAEQAAACEA8AAAAAAAAAAAAAAAgD8AAAAAAAAAAAAAgD8AAAAAAAAAAAAAAAAAAAAAAAAAAAAAAAAAAAAAAAAAACUAAAAMAAAAAAAAgCgAAAAMAAAABAAAACUAAAAMAAAAAQAAABgAAAAMAAAAAAAAAhIAAAAMAAAAAQAAAB4AAAAYAAAACwAAAHYAAAA1AQAAhwAAACUAAAAMAAAAAQAAAFQAAACIAAAADAAAAHYAAABIAAAAhgAAAAEAAAAAgNRBtJfUQQwAAAB2AAAACgAAAEwAAAAAAAAAAAAAAAAAAAD//////////2AAAABQAHIAZQBzAGkAZABlAG4AdABlAAcAAAAFAAAABwAAAAYAAAADAAAACAAAAAcAAAAHAAAABAAAAAcAAABLAAAAQAAAADAAAAAFAAAAIAAAAAEAAAABAAAAEAAAAAAAAAAAAAAAQAEAAKAAAAAAAAAAAAAAAEABAACgAAAAJQAAAAwAAAACAAAAJwAAABgAAAAEAAAAAAAAAP///wAAAAAAJQAAAAwAAAAEAAAATAAAAGQAAAALAAAAiwAAACYBAACbAAAACwAAAIsAAAAcAQAAEQAAACEA8AAAAAAAAAAAAAAAgD8AAAAAAAAAAAAAgD8AAAAAAAAAAAAAAAAAAAAAAAAAAAAAAAAAAAAAAAAAACUAAAAMAAAAAAAAgCgAAAAMAAAABAAAACUAAAAMAAAAAQAAABgAAAAMAAAAAAAAAhIAAAAMAAAAAQAAABYAAAAMAAAAAAAAAFQAAABIAQAADAAAAIsAAAAlAQAAmwAAAAEAAAAAgNRBtJfUQQwAAACLAAAAKgAAAEwAAAAEAAAACwAAAIsAAAAnAQAAnAAAAKAAAABGAGkAcgBtAGEAZABvACAAcABvAHIAOgAgAE0ASQBHAFUARQBMACAAQQBOAEcARQBMACAAWgBBAEwARABJAFYAQQBSACAAUwBJAEwAVgBFAFIAQQAGAAAAAwAAAAUAAAALAAAABwAAAAgAAAAIAAAABAAAAAgAAAAIAAAABQAAAAMAAAAEAAAADAAAAAMAAAAJAAAACQAAAAcAAAAGAAAABAAAAAgAAAAKAAAACQAAAAcAAAAGAAAABAAAAAcAAAAIAAAABgAAAAkAAAADAAAACAAAAAgAAAAIAAAABAAAAAcAAAADAAAABgAAAAgAAAAHAAAACAAAAAgAAAAWAAAADAAAAAAAAAAlAAAADAAAAAIAAAAOAAAAFAAAAAAAAAAQAAAAFAAAAA==</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DAEMSEngagementItemInfo xmlns="http://schemas.microsoft.com/DAEMSEngagementItemInfoXML">
  <EngagementID>5000005917</EngagementID>
  <LogicalEMSServerID>-109903338106937214</LogicalEMSServerID>
  <WorkingPaperID>3578672121800003281</WorkingPaperID>
</DAEMSEngagementItemInfo>
</file>

<file path=customXml/item2.xml><?xml version="1.0" encoding="utf-8"?>
<ct:contentTypeSchema xmlns:ct="http://schemas.microsoft.com/office/2006/metadata/contentType" xmlns:ma="http://schemas.microsoft.com/office/2006/metadata/properties/metaAttributes" ct:_="" ma:_="" ma:contentTypeName="Documento" ma:contentTypeID="0x0101003C89D480F483A74F967A303BA758D95A" ma:contentTypeVersion="16" ma:contentTypeDescription="Crear nuevo documento." ma:contentTypeScope="" ma:versionID="1e68ace68065f935f1cf754187046241">
  <xsd:schema xmlns:xsd="http://www.w3.org/2001/XMLSchema" xmlns:xs="http://www.w3.org/2001/XMLSchema" xmlns:p="http://schemas.microsoft.com/office/2006/metadata/properties" xmlns:ns2="df3d6109-0b77-46d1-b89c-8b39010869f2" xmlns:ns3="b934fac7-a2ac-41e0-adc5-9ae2ade0ae87" targetNamespace="http://schemas.microsoft.com/office/2006/metadata/properties" ma:root="true" ma:fieldsID="cd3a2e0792326593c282ab04412d934f" ns2:_="" ns3:_="">
    <xsd:import namespace="df3d6109-0b77-46d1-b89c-8b39010869f2"/>
    <xsd:import namespace="b934fac7-a2ac-41e0-adc5-9ae2ade0ae8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LengthInSeconds" minOccurs="0"/>
                <xsd:element ref="ns3:MediaServiceAutoKeyPoints" minOccurs="0"/>
                <xsd:element ref="ns3:MediaServiceKeyPoints" minOccurs="0"/>
                <xsd:element ref="ns3:MediaServiceOCR" minOccurs="0"/>
                <xsd:element ref="ns3:lcf76f155ced4ddcb4097134ff3c332f" minOccurs="0"/>
                <xsd:element ref="ns2:TaxCatchAll"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3d6109-0b77-46d1-b89c-8b39010869f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27a905bb-bf1d-46e3-b158-cfd94d0bbb73}" ma:internalName="TaxCatchAll" ma:showField="CatchAllData" ma:web="df3d6109-0b77-46d1-b89c-8b39010869f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934fac7-a2ac-41e0-adc5-9ae2ade0ae8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70e3dc64-6ff8-435f-b730-7d3d8adfaebc"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df3d6109-0b77-46d1-b89c-8b39010869f2" xsi:nil="true"/>
    <lcf76f155ced4ddcb4097134ff3c332f xmlns="b934fac7-a2ac-41e0-adc5-9ae2ade0ae8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A2BF741-AC10-4D19-A7B3-C94C3C5397CD}">
  <ds:schemaRefs>
    <ds:schemaRef ds:uri="http://schemas.microsoft.com/DAEMSEngagementItemInfoXML"/>
  </ds:schemaRefs>
</ds:datastoreItem>
</file>

<file path=customXml/itemProps2.xml><?xml version="1.0" encoding="utf-8"?>
<ds:datastoreItem xmlns:ds="http://schemas.openxmlformats.org/officeDocument/2006/customXml" ds:itemID="{81CFA8C2-3809-4769-94B8-2B152C7371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3d6109-0b77-46d1-b89c-8b39010869f2"/>
    <ds:schemaRef ds:uri="b934fac7-a2ac-41e0-adc5-9ae2ade0ae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DCA473-04AC-484A-99F9-1B301B6BDD84}">
  <ds:schemaRefs>
    <ds:schemaRef ds:uri="http://schemas.microsoft.com/sharepoint/v3/contenttype/forms"/>
  </ds:schemaRefs>
</ds:datastoreItem>
</file>

<file path=customXml/itemProps4.xml><?xml version="1.0" encoding="utf-8"?>
<ds:datastoreItem xmlns:ds="http://schemas.openxmlformats.org/officeDocument/2006/customXml" ds:itemID="{E99967AD-33F4-4606-B182-A79B9F720036}">
  <ds:schemaRefs>
    <ds:schemaRef ds:uri="http://schemas.microsoft.com/office/infopath/2007/PartnerControls"/>
    <ds:schemaRef ds:uri="b934fac7-a2ac-41e0-adc5-9ae2ade0ae87"/>
    <ds:schemaRef ds:uri="http://purl.org/dc/elements/1.1/"/>
    <ds:schemaRef ds:uri="http://purl.org/dc/dcmitype/"/>
    <ds:schemaRef ds:uri="http://schemas.microsoft.com/office/2006/documentManagement/types"/>
    <ds:schemaRef ds:uri="http://purl.org/dc/terms/"/>
    <ds:schemaRef ds:uri="df3d6109-0b77-46d1-b89c-8b39010869f2"/>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Portada</vt:lpstr>
      <vt:lpstr>Información General</vt:lpstr>
      <vt:lpstr>BG 062023</vt:lpstr>
      <vt:lpstr>BG</vt:lpstr>
      <vt:lpstr>EERR</vt:lpstr>
      <vt:lpstr>VPN</vt:lpstr>
      <vt:lpstr>EFE</vt:lpstr>
      <vt:lpstr>Nota I</vt:lpstr>
      <vt:lpstr>Nota II</vt:lpstr>
      <vt:lpstr>BG!Área_de_impresión</vt:lpstr>
      <vt:lpstr>EERR!Área_de_impresión</vt:lpstr>
      <vt:lpstr>'Nota II'!Área_de_impresión</vt:lpstr>
      <vt:lpstr>'Nota II'!OLE_LINK1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Aller</dc:creator>
  <cp:lastModifiedBy>Dahiana Fabiana Sánchez Chaparro</cp:lastModifiedBy>
  <cp:lastPrinted>2022-03-11T21:51:15Z</cp:lastPrinted>
  <dcterms:created xsi:type="dcterms:W3CDTF">2016-08-27T16:35:25Z</dcterms:created>
  <dcterms:modified xsi:type="dcterms:W3CDTF">2023-08-11T16:34:05Z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2022-03-30T01:53:32Z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216ceaeb-752b-4373-b942-b7da27b430b1</vt:lpwstr>
  </property>
  <property fmtid="{D5CDD505-2E9C-101B-9397-08002B2CF9AE}" pid="8" name="MSIP_Label_ea60d57e-af5b-4752-ac57-3e4f28ca11dc_ContentBits">
    <vt:lpwstr>0</vt:lpwstr>
  </property>
  <property fmtid="{D5CDD505-2E9C-101B-9397-08002B2CF9AE}" pid="9" name="ContentTypeId">
    <vt:lpwstr>0x0101003C89D480F483A74F967A303BA758D95A</vt:lpwstr>
  </property>
</Properties>
</file>